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tabRatio="795" activeTab="12"/>
  </bookViews>
  <sheets>
    <sheet name="День 1" sheetId="1" r:id="rId1"/>
    <sheet name="День 2" sheetId="2" r:id="rId2"/>
    <sheet name="День 3" sheetId="3" r:id="rId3"/>
    <sheet name="День 4" sheetId="4" r:id="rId4"/>
    <sheet name="День 5" sheetId="5" r:id="rId5"/>
    <sheet name="День 6" sheetId="6" r:id="rId6"/>
    <sheet name="День 7" sheetId="7" r:id="rId7"/>
    <sheet name="День 8" sheetId="8" r:id="rId8"/>
    <sheet name="День 9" sheetId="9" r:id="rId9"/>
    <sheet name="День 10" sheetId="10" r:id="rId10"/>
    <sheet name="День 11" sheetId="11" state="hidden" r:id="rId11"/>
    <sheet name="День 12" sheetId="12" state="hidden" r:id="rId12"/>
    <sheet name="Итого за 10 дней" sheetId="13" r:id="rId13"/>
  </sheets>
  <definedNames>
    <definedName name="_xlnm.Print_Titles" localSheetId="0">'День 1'!$1:$4</definedName>
  </definedNames>
  <calcPr fullCalcOnLoad="1"/>
</workbook>
</file>

<file path=xl/sharedStrings.xml><?xml version="1.0" encoding="utf-8"?>
<sst xmlns="http://schemas.openxmlformats.org/spreadsheetml/2006/main" count="3734" uniqueCount="369">
  <si>
    <t>кг</t>
  </si>
  <si>
    <t>апельсин</t>
  </si>
  <si>
    <t>ассорти для компота (сухофрукты)</t>
  </si>
  <si>
    <t>банан</t>
  </si>
  <si>
    <t xml:space="preserve">батон </t>
  </si>
  <si>
    <t>геркулес</t>
  </si>
  <si>
    <t xml:space="preserve">говядина (котлетное мясо) </t>
  </si>
  <si>
    <t>говядина лопатка б/к</t>
  </si>
  <si>
    <t>гречневая крупа</t>
  </si>
  <si>
    <t>изюм</t>
  </si>
  <si>
    <t>какао</t>
  </si>
  <si>
    <t>капуста свежая</t>
  </si>
  <si>
    <t>картофель</t>
  </si>
  <si>
    <t>катык 2,5%</t>
  </si>
  <si>
    <t>кефир 2,5%</t>
  </si>
  <si>
    <t>кисель</t>
  </si>
  <si>
    <t>кислота лимонная</t>
  </si>
  <si>
    <t>кофейный напиток</t>
  </si>
  <si>
    <t>кукурузная крупа</t>
  </si>
  <si>
    <t>куриная грудка</t>
  </si>
  <si>
    <t>куры/цыплята потрош.</t>
  </si>
  <si>
    <t>лимон</t>
  </si>
  <si>
    <t>лук репчатый</t>
  </si>
  <si>
    <t>макаронные изделия</t>
  </si>
  <si>
    <t>манная крупа</t>
  </si>
  <si>
    <t>масло растительное</t>
  </si>
  <si>
    <t>масло сливочное</t>
  </si>
  <si>
    <t>минтай б/г с/м</t>
  </si>
  <si>
    <t>молоко 2,5%</t>
  </si>
  <si>
    <t xml:space="preserve">молоко сгущенное  </t>
  </si>
  <si>
    <t>морковь</t>
  </si>
  <si>
    <t>мука пшеничная в/с</t>
  </si>
  <si>
    <t>огурцы св.</t>
  </si>
  <si>
    <t>огурцы соленые</t>
  </si>
  <si>
    <t>перловая крупа</t>
  </si>
  <si>
    <t>полбяная крупа</t>
  </si>
  <si>
    <t>пшеничная крупа</t>
  </si>
  <si>
    <t>пшено</t>
  </si>
  <si>
    <t>рис</t>
  </si>
  <si>
    <t>сахарный песок</t>
  </si>
  <si>
    <t>свекла</t>
  </si>
  <si>
    <t>сок  в ассортименте</t>
  </si>
  <si>
    <t>соль</t>
  </si>
  <si>
    <t>сухари панировочные</t>
  </si>
  <si>
    <t>сыр голландский</t>
  </si>
  <si>
    <t>томатная паста</t>
  </si>
  <si>
    <t>томаты св.</t>
  </si>
  <si>
    <t>урюк</t>
  </si>
  <si>
    <t xml:space="preserve">хлеб пшеничный </t>
  </si>
  <si>
    <t xml:space="preserve">чай весовой </t>
  </si>
  <si>
    <t>шиповник</t>
  </si>
  <si>
    <t>яблоки свежие</t>
  </si>
  <si>
    <t>яйцо куриное</t>
  </si>
  <si>
    <t xml:space="preserve">вафли </t>
  </si>
  <si>
    <t>повидло</t>
  </si>
  <si>
    <t>1-3</t>
  </si>
  <si>
    <t>3-7</t>
  </si>
  <si>
    <t>печенье</t>
  </si>
  <si>
    <t>горох</t>
  </si>
  <si>
    <t>сосиски куриные "Халяль"</t>
  </si>
  <si>
    <t>курага</t>
  </si>
  <si>
    <t>горбуша ПБГ с/м</t>
  </si>
  <si>
    <t>капуста цветная с/м</t>
  </si>
  <si>
    <t>филе грудок индейки</t>
  </si>
  <si>
    <t>чернослив</t>
  </si>
  <si>
    <t>фасоль стручковая с/м</t>
  </si>
  <si>
    <t>Кофейный напиток</t>
  </si>
  <si>
    <t>Бутерброд с маслом сливочным</t>
  </si>
  <si>
    <t>Возрастная группа</t>
  </si>
  <si>
    <t>Котлеты рубленые из говядины</t>
  </si>
  <si>
    <t>Выход,гр</t>
  </si>
  <si>
    <t>3--7</t>
  </si>
  <si>
    <t>Пюре картофельное</t>
  </si>
  <si>
    <t>Количество детей от 1-3 лет</t>
  </si>
  <si>
    <t>Количество детей от 3-7 лет</t>
  </si>
  <si>
    <t>25/5</t>
  </si>
  <si>
    <t>сок в индувид.упаковке (0,2л)</t>
  </si>
  <si>
    <t>130</t>
  </si>
  <si>
    <t>150</t>
  </si>
  <si>
    <t>50</t>
  </si>
  <si>
    <t>200</t>
  </si>
  <si>
    <t>180</t>
  </si>
  <si>
    <t>30/5</t>
  </si>
  <si>
    <t>60</t>
  </si>
  <si>
    <t>70</t>
  </si>
  <si>
    <t>180/10</t>
  </si>
  <si>
    <t>40</t>
  </si>
  <si>
    <t>Какао с молоком</t>
  </si>
  <si>
    <t>Кисель</t>
  </si>
  <si>
    <t>25/5/5</t>
  </si>
  <si>
    <t>150/10</t>
  </si>
  <si>
    <t>30</t>
  </si>
  <si>
    <t>100</t>
  </si>
  <si>
    <t>35</t>
  </si>
  <si>
    <t>Чай с молоком, с сахаром</t>
  </si>
  <si>
    <t>зеленый горошек к/с</t>
  </si>
  <si>
    <t>150/5</t>
  </si>
  <si>
    <t>кукуруза консервир</t>
  </si>
  <si>
    <t>капуста морская суш</t>
  </si>
  <si>
    <t>морская капуста суш</t>
  </si>
  <si>
    <t>кукуруза консервирован</t>
  </si>
  <si>
    <t>Макаронные изделия отварные с маслом</t>
  </si>
  <si>
    <t>130/3</t>
  </si>
  <si>
    <t>мандарины</t>
  </si>
  <si>
    <t>ряженка 2,5%</t>
  </si>
  <si>
    <t>сметана 15%</t>
  </si>
  <si>
    <t>творог 5%</t>
  </si>
  <si>
    <t>дрожжи сухие</t>
  </si>
  <si>
    <t>Молоко кипяченое</t>
  </si>
  <si>
    <t>молоко кипяченое</t>
  </si>
  <si>
    <t>вермишель или суп.засыпка "Звездочки"</t>
  </si>
  <si>
    <t>1 ДЕНЬ</t>
  </si>
  <si>
    <t>2 ДЕНЬ</t>
  </si>
  <si>
    <t>10 ДЕНЬ</t>
  </si>
  <si>
    <t>8 ДЕНЬ</t>
  </si>
  <si>
    <t>6 ДЕНЬ</t>
  </si>
  <si>
    <t>5 ДЕНЬ</t>
  </si>
  <si>
    <t>4 ДЕНЬ</t>
  </si>
  <si>
    <t>3 ДЕНЬ</t>
  </si>
  <si>
    <t>йогурт разливной</t>
  </si>
  <si>
    <t>120</t>
  </si>
  <si>
    <t xml:space="preserve">Булочка Дорожная </t>
  </si>
  <si>
    <t>Кисломолочный напиток КЕФИР</t>
  </si>
  <si>
    <t>110/20</t>
  </si>
  <si>
    <t>мармелад</t>
  </si>
  <si>
    <t xml:space="preserve">ВСЕГО расход продуктов за 1 день                     </t>
  </si>
  <si>
    <t>Хлеб пшеничный/ ржаной</t>
  </si>
  <si>
    <t>хлеб ржаной</t>
  </si>
  <si>
    <t>110/3</t>
  </si>
  <si>
    <t>капуста квашеная</t>
  </si>
  <si>
    <t xml:space="preserve">мармелад </t>
  </si>
  <si>
    <t>черная смородина с/м</t>
  </si>
  <si>
    <t>11 ДЕНЬ</t>
  </si>
  <si>
    <t>Кисломолочный напиток КАТЫК</t>
  </si>
  <si>
    <t>Хлеб пшеничный/ржаной</t>
  </si>
  <si>
    <t>Омлет натуральный</t>
  </si>
  <si>
    <t>сок в индив.упаковке (0,2л)</t>
  </si>
  <si>
    <t>штук</t>
  </si>
  <si>
    <t>яйцо</t>
  </si>
  <si>
    <t>йогурт раздивной</t>
  </si>
  <si>
    <t>мясо 1-ой категории</t>
  </si>
  <si>
    <t>сосиски говяжьи</t>
  </si>
  <si>
    <t>птица /куры,цыплята и тд/</t>
  </si>
  <si>
    <t>рыба</t>
  </si>
  <si>
    <t>лапша домашняя</t>
  </si>
  <si>
    <t>крупы, бобовые</t>
  </si>
  <si>
    <t>молоко и кисломол прод</t>
  </si>
  <si>
    <t xml:space="preserve">творог </t>
  </si>
  <si>
    <t xml:space="preserve">сметана </t>
  </si>
  <si>
    <t>фрукты</t>
  </si>
  <si>
    <t>сухофрукты</t>
  </si>
  <si>
    <t>овощи / зелень /икра</t>
  </si>
  <si>
    <t>кабачк/баклаж икра</t>
  </si>
  <si>
    <t>броколли с/м</t>
  </si>
  <si>
    <t>зеленый горошек с/м</t>
  </si>
  <si>
    <t>мексиканская смесь с/м</t>
  </si>
  <si>
    <t>кондитерские изделия</t>
  </si>
  <si>
    <t>выпечка в ассортименте</t>
  </si>
  <si>
    <t>сок</t>
  </si>
  <si>
    <t>витаминиз напитки</t>
  </si>
  <si>
    <t>кислота лимонная/крахмал</t>
  </si>
  <si>
    <t>субпродукты/печень</t>
  </si>
  <si>
    <t>фарш рыбный</t>
  </si>
  <si>
    <t>мясо 1 -ой категории</t>
  </si>
  <si>
    <t>птица /куры, цыплята и тд/</t>
  </si>
  <si>
    <t>молоко и молоч продукция</t>
  </si>
  <si>
    <t>иогурт разливной</t>
  </si>
  <si>
    <t>овощи / зелень/икра</t>
  </si>
  <si>
    <t>витаминиз напиток</t>
  </si>
  <si>
    <t>дата ___________________</t>
  </si>
  <si>
    <t>РАСХОД продуктов  БРУТТО</t>
  </si>
  <si>
    <t>12 ДЕНЬ</t>
  </si>
  <si>
    <t>мясо</t>
  </si>
  <si>
    <t>молоко и мол продукция</t>
  </si>
  <si>
    <t>творог</t>
  </si>
  <si>
    <t>ассорти для комп (сухофрукты)</t>
  </si>
  <si>
    <t>витаминизир напитки</t>
  </si>
  <si>
    <t>кислота лимон/крахмал</t>
  </si>
  <si>
    <t>субпродукты/ печень</t>
  </si>
  <si>
    <t>витаминизир напиток</t>
  </si>
  <si>
    <t>кабачк/баклажан  икра</t>
  </si>
  <si>
    <t>фасоль консервир</t>
  </si>
  <si>
    <t>зеленый горошек с/с</t>
  </si>
  <si>
    <t>кислота лимонн/крахмал</t>
  </si>
  <si>
    <t>молоко и кисломол продук</t>
  </si>
  <si>
    <t>фасоль консервирован</t>
  </si>
  <si>
    <t>кислота лимонн/клетчатка</t>
  </si>
  <si>
    <t xml:space="preserve">фасоль консервирован </t>
  </si>
  <si>
    <t>кабачк/ баклажан икра</t>
  </si>
  <si>
    <t>крупа, бобовые</t>
  </si>
  <si>
    <t>выпечка в ассортимен</t>
  </si>
  <si>
    <t>кислота лимон/клетчатка</t>
  </si>
  <si>
    <t>кислота лимон/ клетчатка</t>
  </si>
  <si>
    <t>9 ДЕНЬ</t>
  </si>
  <si>
    <t>7 ДЕНЬ</t>
  </si>
  <si>
    <t>птица /куры,цыпл и тд/</t>
  </si>
  <si>
    <t>130/20</t>
  </si>
  <si>
    <t>черная/красная смородина с/м</t>
  </si>
  <si>
    <t>ИЛИ фарш говяжий</t>
  </si>
  <si>
    <t>фрукты свежеморож</t>
  </si>
  <si>
    <t>ацидофильный напиток</t>
  </si>
  <si>
    <t>фрукты свежемороженные</t>
  </si>
  <si>
    <t>морская капуста сушеная</t>
  </si>
  <si>
    <t>крекер</t>
  </si>
  <si>
    <t xml:space="preserve">Бутерброд с  маслом сливоч </t>
  </si>
  <si>
    <t>50/25</t>
  </si>
  <si>
    <t>Кофейный напиток с молоком</t>
  </si>
  <si>
    <t>Хлеб пшеничный/  ржаной</t>
  </si>
  <si>
    <t>Рис отварной с маслом сливочным</t>
  </si>
  <si>
    <t>Чай с молоком, с  сахаром</t>
  </si>
  <si>
    <t>Бутерброд  с  маслом сливочным</t>
  </si>
  <si>
    <t>80</t>
  </si>
  <si>
    <t>Чай с сахаром</t>
  </si>
  <si>
    <t>Чай с молоком, сахаром</t>
  </si>
  <si>
    <t>140</t>
  </si>
  <si>
    <t>140/3</t>
  </si>
  <si>
    <t>180/3</t>
  </si>
  <si>
    <t>150/2</t>
  </si>
  <si>
    <t>30/5/5</t>
  </si>
  <si>
    <t xml:space="preserve">Борщ со св капус, картоф, на кур бульоне и сметаной </t>
  </si>
  <si>
    <t>150/7</t>
  </si>
  <si>
    <t>180/7</t>
  </si>
  <si>
    <t>40/20</t>
  </si>
  <si>
    <t>180/6</t>
  </si>
  <si>
    <t>ИЛИ фарш рыбный</t>
  </si>
  <si>
    <t>Картофель тушеный с овощами в соусе</t>
  </si>
  <si>
    <t>Напиток из сухофруктов</t>
  </si>
  <si>
    <t>Бутерброд с маслом сливоч, с повидлом</t>
  </si>
  <si>
    <t>Бутерброд с маслом сливочным, с сыром</t>
  </si>
  <si>
    <t xml:space="preserve">Каша пшенная молочная с масло слив </t>
  </si>
  <si>
    <t xml:space="preserve">Каша манная молочная с  маслом  слив </t>
  </si>
  <si>
    <t>Бутерброд с  маслом сливочным</t>
  </si>
  <si>
    <t>Чай с сахаром и лимоном</t>
  </si>
  <si>
    <t>150/5/5</t>
  </si>
  <si>
    <t>180/6/7</t>
  </si>
  <si>
    <t>Бутерброд с маслом слив, с сыром</t>
  </si>
  <si>
    <t xml:space="preserve">Каша геркулесовая молоч с маслом слив </t>
  </si>
  <si>
    <t>110/2</t>
  </si>
  <si>
    <t>30/30</t>
  </si>
  <si>
    <t>35/35</t>
  </si>
  <si>
    <t>25/35</t>
  </si>
  <si>
    <t>Пудинг рыбный</t>
  </si>
  <si>
    <t>60/20</t>
  </si>
  <si>
    <t>45/15</t>
  </si>
  <si>
    <t>30/45</t>
  </si>
  <si>
    <t>Вафли</t>
  </si>
  <si>
    <t>10</t>
  </si>
  <si>
    <t>20</t>
  </si>
  <si>
    <t>Печенье</t>
  </si>
  <si>
    <t>20/40</t>
  </si>
  <si>
    <t>Запеканка картоф с мясом со сметан соусом</t>
  </si>
  <si>
    <t>150/30</t>
  </si>
  <si>
    <t>15</t>
  </si>
  <si>
    <t>Напиток из шиповника</t>
  </si>
  <si>
    <t>ячневая крупа</t>
  </si>
  <si>
    <t>Чай с мармеладом</t>
  </si>
  <si>
    <t>УПЛОТНЕННЫЙ ПОЛДНИК</t>
  </si>
  <si>
    <t>0/35</t>
  </si>
  <si>
    <t>140/4</t>
  </si>
  <si>
    <t>180/5</t>
  </si>
  <si>
    <t>170/6</t>
  </si>
  <si>
    <t>Суп картоф с ПШЕННОЙ круп на кур бульоне</t>
  </si>
  <si>
    <t>Омлет с сыром</t>
  </si>
  <si>
    <t>0/45</t>
  </si>
  <si>
    <t>СОК</t>
  </si>
  <si>
    <t>БАНАН</t>
  </si>
  <si>
    <t>Каша рисовая молоч с маслом сливочным</t>
  </si>
  <si>
    <t>Салат из отварной свеклы</t>
  </si>
  <si>
    <t>Пудинг творожный с повидлом</t>
  </si>
  <si>
    <t>Булочка Российская</t>
  </si>
  <si>
    <t xml:space="preserve">Салат из  свежий капусты </t>
  </si>
  <si>
    <t>Суп из овощей на курином бульоне со сметаной</t>
  </si>
  <si>
    <t>Ежики куриные с рисом в сметанно томат соусе</t>
  </si>
  <si>
    <t>Капуста тушеная с мясом</t>
  </si>
  <si>
    <t>Чай с яблоком и сахаром</t>
  </si>
  <si>
    <t>150/10/5</t>
  </si>
  <si>
    <t>180/10/6</t>
  </si>
  <si>
    <t>Гуляш из отварной говядины</t>
  </si>
  <si>
    <t>Макаронные изделия отварные</t>
  </si>
  <si>
    <t>110</t>
  </si>
  <si>
    <t>Суп картофельный с горохом на мясн бульоне</t>
  </si>
  <si>
    <t>Компот из урюка</t>
  </si>
  <si>
    <t>Каша молочная "Дружба" с маслом слив</t>
  </si>
  <si>
    <t>Каша полбяная молочная с маслом слив</t>
  </si>
  <si>
    <t>30/10/20</t>
  </si>
  <si>
    <t>25/5/20</t>
  </si>
  <si>
    <t>ПЕЧЕНЬЕ крекер</t>
  </si>
  <si>
    <t>170/10</t>
  </si>
  <si>
    <t>Каша пшеничная молочная с маслом слив</t>
  </si>
  <si>
    <t xml:space="preserve">Салат из свежей капусты </t>
  </si>
  <si>
    <t xml:space="preserve">ИТОГО за 10 дней </t>
  </si>
  <si>
    <t>Кефир</t>
  </si>
  <si>
    <t>Суп вермешелевый с картофелем с мясными фрикадельками</t>
  </si>
  <si>
    <t>Каша гречневая рассыпчатая с овощами с маслом сливочным</t>
  </si>
  <si>
    <t>Яблоки</t>
  </si>
  <si>
    <t>Бутерброд с сыром, с маслом сливочным</t>
  </si>
  <si>
    <t>Ряженка</t>
  </si>
  <si>
    <t>Плов из отварной птицы</t>
  </si>
  <si>
    <t>Компот из свежих яблок</t>
  </si>
  <si>
    <t>20/35</t>
  </si>
  <si>
    <t>25/45</t>
  </si>
  <si>
    <t>Сок в инд. упаковке</t>
  </si>
  <si>
    <t>125</t>
  </si>
  <si>
    <t>сок в индувид.упаковке (0,125л)</t>
  </si>
  <si>
    <t>Биточки рыбные отварные</t>
  </si>
  <si>
    <t>50/45</t>
  </si>
  <si>
    <t>40/35</t>
  </si>
  <si>
    <t>Каша геркулесовая молоч с маслом слив</t>
  </si>
  <si>
    <t>Суп карт с горохом, с мясными фрикадельками</t>
  </si>
  <si>
    <t>Капуста тушеная</t>
  </si>
  <si>
    <t>55/45</t>
  </si>
  <si>
    <t>Кондитерское изделие кркекер</t>
  </si>
  <si>
    <t>Суп молочный со звездочками</t>
  </si>
  <si>
    <t xml:space="preserve">Рассольник домашний на кур буль, с кур фрик и со сметаной </t>
  </si>
  <si>
    <t>180/10/5</t>
  </si>
  <si>
    <t>Компот из яблок и изюма</t>
  </si>
  <si>
    <t>Фрукты свежие яблоки</t>
  </si>
  <si>
    <t>Пирожок печеный с повидлом</t>
  </si>
  <si>
    <t>Борщ со свежей капустой, карт на мяс буль со сметаной</t>
  </si>
  <si>
    <t>Бефстроганов из отварной говядины</t>
  </si>
  <si>
    <t>40/40</t>
  </si>
  <si>
    <t>Кондитерское изделие печенье</t>
  </si>
  <si>
    <t>Вермишель отварная</t>
  </si>
  <si>
    <t>Каша ячневая  молочная с маслом сливочным</t>
  </si>
  <si>
    <t>Бутерброд с маслом сливочным/Сыр порционно</t>
  </si>
  <si>
    <t>25/5/10</t>
  </si>
  <si>
    <t>30/5/10</t>
  </si>
  <si>
    <t>Салат из свежей капусты</t>
  </si>
  <si>
    <t>Суп картоф с клецками на курином бульоне</t>
  </si>
  <si>
    <t>Тефтели куриные с рисом в сметанно-томатном соусе</t>
  </si>
  <si>
    <t>Напиток из свежих яблок</t>
  </si>
  <si>
    <t>Биточки рубленые из рыбы</t>
  </si>
  <si>
    <t>160/10</t>
  </si>
  <si>
    <t xml:space="preserve">Щи со св капус, картоф на кур буль и сметаной </t>
  </si>
  <si>
    <t>Жаркое из филе птицы</t>
  </si>
  <si>
    <t>Слойка сладкая</t>
  </si>
  <si>
    <t>Суп-лапша домашняя на курином бульоне с мясом птицы</t>
  </si>
  <si>
    <t>Биточки Домашнии</t>
  </si>
  <si>
    <t>Салат из  свежей капусты</t>
  </si>
  <si>
    <t>Рассолник Ленинградский на мяс бульоне со сметаной</t>
  </si>
  <si>
    <t>150/6</t>
  </si>
  <si>
    <t xml:space="preserve">Макаронные изд отварные </t>
  </si>
  <si>
    <t>Компот  из изюма и яблок</t>
  </si>
  <si>
    <t>Котлеты рыбные</t>
  </si>
  <si>
    <t>Рис отварной рассыпчатый с маслом сливочным</t>
  </si>
  <si>
    <t>130/2</t>
  </si>
  <si>
    <t xml:space="preserve">Печенье </t>
  </si>
  <si>
    <t>Салат из моркови</t>
  </si>
  <si>
    <t>Каша ячневая молочная с маслом слив</t>
  </si>
  <si>
    <t>Ежики куриные с гречневой крупой в сметанно-томатном соусе</t>
  </si>
  <si>
    <t>Яблоко</t>
  </si>
  <si>
    <t>Королевская ватрушка</t>
  </si>
  <si>
    <t>Салат из кукурузы к/с</t>
  </si>
  <si>
    <t>Икра морковная /Икра кабачковая</t>
  </si>
  <si>
    <t>Молоко кипяченое/заменить на Катык</t>
  </si>
  <si>
    <t>Молоко кипяченное/Заменить на Ряженку</t>
  </si>
  <si>
    <t>Кисломолочный напиток ацидофильный/КАТЫК</t>
  </si>
  <si>
    <t>Кисломолочный напиток ацидофильный/  заменить на КЕФИР</t>
  </si>
  <si>
    <t xml:space="preserve">Молоко кипяченое/заменить на Ряженка </t>
  </si>
  <si>
    <t>салат из кукурузы к/с /икра кабачковая</t>
  </si>
  <si>
    <t>Чай   с сахаром</t>
  </si>
  <si>
    <t>Запеканка творожная с молоком сгущенным</t>
  </si>
  <si>
    <t>фасоль конс</t>
  </si>
  <si>
    <t>Каша гречневая рас с овощами с маслом слив.</t>
  </si>
  <si>
    <t>остаток на начало</t>
  </si>
  <si>
    <t>приход</t>
  </si>
  <si>
    <t>остаток на конец</t>
  </si>
  <si>
    <t>0</t>
  </si>
  <si>
    <t xml:space="preserve">остаток на начало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</si>
</sst>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,###,###,###,###,###,###,###,##0.000;\-##,###,###,###,###,###,###,###,##0.000"/>
    <numFmt numFmtId="181" formatCode="#########################0.000;\-#########################0.000"/>
    <numFmt numFmtId="182" formatCode="#,##0.00&quot;р.&quot;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E+00"/>
    <numFmt numFmtId="190" formatCode="0.00000"/>
    <numFmt numFmtId="191" formatCode="000000"/>
    <numFmt numFmtId="192" formatCode="0.0000%"/>
    <numFmt numFmtId="193" formatCode="0.00000;[Red]0.00000"/>
  </numFmts>
  <fonts count="75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b/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ahoma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8"/>
      <color indexed="10"/>
      <name val="Calibri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i/>
      <sz val="8"/>
      <color indexed="8"/>
      <name val="Calibri"/>
      <family val="2"/>
    </font>
    <font>
      <b/>
      <sz val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14"/>
      <color rgb="FF000000"/>
      <name val="Tahoma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8"/>
      <color rgb="FFFF0000"/>
      <name val="Calibri"/>
      <family val="2"/>
    </font>
    <font>
      <b/>
      <sz val="8"/>
      <color rgb="FF000000"/>
      <name val="Tahoma"/>
      <family val="2"/>
    </font>
    <font>
      <b/>
      <sz val="8"/>
      <color theme="1"/>
      <name val="Tahoma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40" fillId="0" borderId="10" xfId="0" applyNumberFormat="1" applyFont="1" applyBorder="1" applyAlignment="1">
      <alignment horizontal="center" wrapText="1"/>
    </xf>
    <xf numFmtId="183" fontId="0" fillId="0" borderId="10" xfId="0" applyNumberFormat="1" applyBorder="1" applyAlignment="1">
      <alignment horizontal="center"/>
    </xf>
    <xf numFmtId="183" fontId="40" fillId="0" borderId="10" xfId="0" applyNumberFormat="1" applyFont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33" borderId="0" xfId="0" applyFill="1" applyAlignment="1">
      <alignment/>
    </xf>
    <xf numFmtId="183" fontId="0" fillId="34" borderId="10" xfId="0" applyNumberFormat="1" applyFill="1" applyBorder="1" applyAlignment="1">
      <alignment horizontal="center"/>
    </xf>
    <xf numFmtId="0" fontId="59" fillId="0" borderId="0" xfId="0" applyFont="1" applyAlignment="1">
      <alignment/>
    </xf>
    <xf numFmtId="49" fontId="59" fillId="0" borderId="10" xfId="0" applyNumberFormat="1" applyFont="1" applyBorder="1" applyAlignment="1">
      <alignment horizontal="center" wrapText="1"/>
    </xf>
    <xf numFmtId="49" fontId="60" fillId="33" borderId="10" xfId="0" applyNumberFormat="1" applyFont="1" applyFill="1" applyBorder="1" applyAlignment="1">
      <alignment horizontal="center" wrapText="1"/>
    </xf>
    <xf numFmtId="49" fontId="59" fillId="0" borderId="11" xfId="0" applyNumberFormat="1" applyFont="1" applyBorder="1" applyAlignment="1">
      <alignment horizontal="center" wrapText="1"/>
    </xf>
    <xf numFmtId="49" fontId="60" fillId="33" borderId="11" xfId="0" applyNumberFormat="1" applyFont="1" applyFill="1" applyBorder="1" applyAlignment="1">
      <alignment horizontal="center" wrapText="1"/>
    </xf>
    <xf numFmtId="49" fontId="60" fillId="0" borderId="10" xfId="0" applyNumberFormat="1" applyFont="1" applyBorder="1" applyAlignment="1">
      <alignment horizontal="center" wrapText="1"/>
    </xf>
    <xf numFmtId="1" fontId="60" fillId="33" borderId="10" xfId="0" applyNumberFormat="1" applyFont="1" applyFill="1" applyBorder="1" applyAlignment="1">
      <alignment horizontal="center" wrapText="1"/>
    </xf>
    <xf numFmtId="183" fontId="60" fillId="0" borderId="10" xfId="0" applyNumberFormat="1" applyFont="1" applyBorder="1" applyAlignment="1">
      <alignment horizontal="center" wrapText="1"/>
    </xf>
    <xf numFmtId="2" fontId="60" fillId="33" borderId="10" xfId="0" applyNumberFormat="1" applyFont="1" applyFill="1" applyBorder="1" applyAlignment="1">
      <alignment horizontal="center" wrapText="1"/>
    </xf>
    <xf numFmtId="183" fontId="59" fillId="0" borderId="10" xfId="0" applyNumberFormat="1" applyFont="1" applyBorder="1" applyAlignment="1" applyProtection="1">
      <alignment horizontal="center"/>
      <protection/>
    </xf>
    <xf numFmtId="183" fontId="59" fillId="0" borderId="10" xfId="0" applyNumberFormat="1" applyFont="1" applyBorder="1" applyAlignment="1">
      <alignment horizontal="center"/>
    </xf>
    <xf numFmtId="183" fontId="59" fillId="34" borderId="10" xfId="0" applyNumberFormat="1" applyFont="1" applyFill="1" applyBorder="1" applyAlignment="1">
      <alignment horizontal="center"/>
    </xf>
    <xf numFmtId="183" fontId="59" fillId="33" borderId="10" xfId="0" applyNumberFormat="1" applyFont="1" applyFill="1" applyBorder="1" applyAlignment="1">
      <alignment horizontal="center"/>
    </xf>
    <xf numFmtId="183" fontId="60" fillId="33" borderId="10" xfId="0" applyNumberFormat="1" applyFont="1" applyFill="1" applyBorder="1" applyAlignment="1">
      <alignment horizontal="center"/>
    </xf>
    <xf numFmtId="183" fontId="59" fillId="33" borderId="11" xfId="0" applyNumberFormat="1" applyFont="1" applyFill="1" applyBorder="1" applyAlignment="1">
      <alignment horizontal="center"/>
    </xf>
    <xf numFmtId="183" fontId="59" fillId="0" borderId="0" xfId="0" applyNumberFormat="1" applyFont="1" applyAlignment="1">
      <alignment/>
    </xf>
    <xf numFmtId="0" fontId="61" fillId="0" borderId="12" xfId="0" applyNumberFormat="1" applyFont="1" applyBorder="1" applyAlignment="1" applyProtection="1">
      <alignment horizontal="center" vertical="center" readingOrder="1"/>
      <protection/>
    </xf>
    <xf numFmtId="0" fontId="61" fillId="0" borderId="13" xfId="0" applyNumberFormat="1" applyFont="1" applyBorder="1" applyAlignment="1" applyProtection="1">
      <alignment horizontal="center" vertical="center" readingOrder="1"/>
      <protection/>
    </xf>
    <xf numFmtId="0" fontId="61" fillId="0" borderId="12" xfId="0" applyNumberFormat="1" applyFont="1" applyBorder="1" applyAlignment="1" applyProtection="1">
      <alignment horizontal="center" vertical="center" wrapText="1" readingOrder="1"/>
      <protection/>
    </xf>
    <xf numFmtId="0" fontId="61" fillId="0" borderId="10" xfId="0" applyNumberFormat="1" applyFont="1" applyBorder="1" applyAlignment="1" applyProtection="1">
      <alignment horizontal="center" vertical="top" readingOrder="1"/>
      <protection/>
    </xf>
    <xf numFmtId="0" fontId="61" fillId="0" borderId="10" xfId="0" applyNumberFormat="1" applyFont="1" applyBorder="1" applyAlignment="1" applyProtection="1">
      <alignment horizontal="center" vertical="top" wrapText="1" readingOrder="1"/>
      <protection/>
    </xf>
    <xf numFmtId="0" fontId="61" fillId="0" borderId="10" xfId="0" applyNumberFormat="1" applyFont="1" applyBorder="1" applyAlignment="1" applyProtection="1">
      <alignment horizontal="center" vertical="center" readingOrder="1"/>
      <protection/>
    </xf>
    <xf numFmtId="0" fontId="61" fillId="0" borderId="11" xfId="0" applyNumberFormat="1" applyFont="1" applyBorder="1" applyAlignment="1" applyProtection="1">
      <alignment horizontal="center" vertical="center" readingOrder="1"/>
      <protection/>
    </xf>
    <xf numFmtId="0" fontId="61" fillId="0" borderId="10" xfId="0" applyNumberFormat="1" applyFont="1" applyBorder="1" applyAlignment="1" applyProtection="1">
      <alignment horizontal="center" vertical="center" wrapText="1" readingOrder="1"/>
      <protection/>
    </xf>
    <xf numFmtId="0" fontId="61" fillId="0" borderId="11" xfId="0" applyNumberFormat="1" applyFont="1" applyBorder="1" applyAlignment="1" applyProtection="1">
      <alignment horizontal="center" vertical="center" wrapText="1" readingOrder="1"/>
      <protection/>
    </xf>
    <xf numFmtId="0" fontId="5" fillId="35" borderId="10" xfId="0" applyNumberFormat="1" applyFont="1" applyFill="1" applyBorder="1" applyAlignment="1" applyProtection="1">
      <alignment horizontal="right" vertical="center" readingOrder="1"/>
      <protection/>
    </xf>
    <xf numFmtId="49" fontId="6" fillId="35" borderId="10" xfId="0" applyNumberFormat="1" applyFont="1" applyFill="1" applyBorder="1" applyAlignment="1" applyProtection="1">
      <alignment horizontal="left" vertical="center" readingOrder="1"/>
      <protection/>
    </xf>
    <xf numFmtId="49" fontId="5" fillId="35" borderId="10" xfId="0" applyNumberFormat="1" applyFont="1" applyFill="1" applyBorder="1" applyAlignment="1" applyProtection="1">
      <alignment horizontal="left" vertical="center" readingOrder="1"/>
      <protection/>
    </xf>
    <xf numFmtId="0" fontId="6" fillId="35" borderId="10" xfId="0" applyNumberFormat="1" applyFont="1" applyFill="1" applyBorder="1" applyAlignment="1" applyProtection="1">
      <alignment horizontal="left" vertical="center" readingOrder="1"/>
      <protection/>
    </xf>
    <xf numFmtId="0" fontId="5" fillId="35" borderId="10" xfId="0" applyNumberFormat="1" applyFont="1" applyFill="1" applyBorder="1" applyAlignment="1" applyProtection="1">
      <alignment horizontal="left" vertical="center" readingOrder="1"/>
      <protection/>
    </xf>
    <xf numFmtId="49" fontId="6" fillId="35" borderId="11" xfId="0" applyNumberFormat="1" applyFont="1" applyFill="1" applyBorder="1" applyAlignment="1" applyProtection="1">
      <alignment horizontal="left" vertical="center" readingOrder="1"/>
      <protection/>
    </xf>
    <xf numFmtId="49" fontId="5" fillId="35" borderId="11" xfId="0" applyNumberFormat="1" applyFont="1" applyFill="1" applyBorder="1" applyAlignment="1" applyProtection="1">
      <alignment horizontal="left" vertical="center" readingOrder="1"/>
      <protection/>
    </xf>
    <xf numFmtId="0" fontId="5" fillId="33" borderId="10" xfId="0" applyNumberFormat="1" applyFont="1" applyFill="1" applyBorder="1" applyAlignment="1" applyProtection="1">
      <alignment horizontal="right" vertical="center" readingOrder="1"/>
      <protection/>
    </xf>
    <xf numFmtId="49" fontId="6" fillId="35" borderId="10" xfId="0" applyNumberFormat="1" applyFont="1" applyFill="1" applyBorder="1" applyAlignment="1" applyProtection="1">
      <alignment horizontal="left" vertical="center" wrapText="1" readingOrder="1"/>
      <protection/>
    </xf>
    <xf numFmtId="49" fontId="6" fillId="35" borderId="12" xfId="0" applyNumberFormat="1" applyFont="1" applyFill="1" applyBorder="1" applyAlignment="1" applyProtection="1">
      <alignment horizontal="left" vertical="center" readingOrder="1"/>
      <protection/>
    </xf>
    <xf numFmtId="49" fontId="5" fillId="35" borderId="12" xfId="0" applyNumberFormat="1" applyFont="1" applyFill="1" applyBorder="1" applyAlignment="1" applyProtection="1">
      <alignment horizontal="left" vertical="center" readingOrder="1"/>
      <protection/>
    </xf>
    <xf numFmtId="0" fontId="5" fillId="35" borderId="12" xfId="0" applyNumberFormat="1" applyFont="1" applyFill="1" applyBorder="1" applyAlignment="1" applyProtection="1">
      <alignment horizontal="right" vertical="center" readingOrder="1"/>
      <protection/>
    </xf>
    <xf numFmtId="0" fontId="5" fillId="35" borderId="14" xfId="0" applyNumberFormat="1" applyFont="1" applyFill="1" applyBorder="1" applyAlignment="1" applyProtection="1">
      <alignment horizontal="right" vertical="center" readingOrder="1"/>
      <protection/>
    </xf>
    <xf numFmtId="49" fontId="6" fillId="35" borderId="14" xfId="0" applyNumberFormat="1" applyFont="1" applyFill="1" applyBorder="1" applyAlignment="1" applyProtection="1">
      <alignment horizontal="left" vertical="center" readingOrder="1"/>
      <protection/>
    </xf>
    <xf numFmtId="0" fontId="59" fillId="0" borderId="10" xfId="0" applyFont="1" applyBorder="1" applyAlignment="1">
      <alignment/>
    </xf>
    <xf numFmtId="0" fontId="59" fillId="0" borderId="0" xfId="0" applyFont="1" applyAlignment="1">
      <alignment/>
    </xf>
    <xf numFmtId="49" fontId="59" fillId="0" borderId="10" xfId="0" applyNumberFormat="1" applyFont="1" applyBorder="1" applyAlignment="1">
      <alignment horizontal="center" wrapText="1"/>
    </xf>
    <xf numFmtId="49" fontId="59" fillId="0" borderId="11" xfId="0" applyNumberFormat="1" applyFont="1" applyBorder="1" applyAlignment="1">
      <alignment horizontal="center" wrapText="1"/>
    </xf>
    <xf numFmtId="183" fontId="59" fillId="33" borderId="10" xfId="0" applyNumberFormat="1" applyFont="1" applyFill="1" applyBorder="1" applyAlignment="1">
      <alignment horizontal="center" wrapText="1"/>
    </xf>
    <xf numFmtId="183" fontId="60" fillId="33" borderId="10" xfId="0" applyNumberFormat="1" applyFont="1" applyFill="1" applyBorder="1" applyAlignment="1">
      <alignment horizontal="center" wrapText="1"/>
    </xf>
    <xf numFmtId="183" fontId="59" fillId="33" borderId="11" xfId="0" applyNumberFormat="1" applyFont="1" applyFill="1" applyBorder="1" applyAlignment="1">
      <alignment horizontal="center" wrapText="1"/>
    </xf>
    <xf numFmtId="183" fontId="60" fillId="33" borderId="11" xfId="0" applyNumberFormat="1" applyFont="1" applyFill="1" applyBorder="1" applyAlignment="1">
      <alignment horizontal="center" wrapText="1"/>
    </xf>
    <xf numFmtId="183" fontId="59" fillId="33" borderId="10" xfId="0" applyNumberFormat="1" applyFont="1" applyFill="1" applyBorder="1" applyAlignment="1">
      <alignment horizontal="center"/>
    </xf>
    <xf numFmtId="183" fontId="59" fillId="33" borderId="11" xfId="0" applyNumberFormat="1" applyFont="1" applyFill="1" applyBorder="1" applyAlignment="1">
      <alignment horizontal="center"/>
    </xf>
    <xf numFmtId="183" fontId="59" fillId="0" borderId="10" xfId="0" applyNumberFormat="1" applyFont="1" applyBorder="1" applyAlignment="1">
      <alignment horizontal="center"/>
    </xf>
    <xf numFmtId="183" fontId="59" fillId="34" borderId="10" xfId="0" applyNumberFormat="1" applyFont="1" applyFill="1" applyBorder="1" applyAlignment="1">
      <alignment horizontal="center"/>
    </xf>
    <xf numFmtId="183" fontId="60" fillId="33" borderId="11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 applyProtection="1">
      <alignment horizontal="left" vertical="center" readingOrder="1"/>
      <protection/>
    </xf>
    <xf numFmtId="0" fontId="59" fillId="0" borderId="0" xfId="0" applyFont="1" applyAlignment="1">
      <alignment horizontal="center"/>
    </xf>
    <xf numFmtId="0" fontId="0" fillId="0" borderId="15" xfId="0" applyBorder="1" applyAlignment="1">
      <alignment/>
    </xf>
    <xf numFmtId="0" fontId="61" fillId="33" borderId="10" xfId="0" applyNumberFormat="1" applyFont="1" applyFill="1" applyBorder="1" applyAlignment="1" applyProtection="1">
      <alignment horizontal="center" vertical="center" readingOrder="1"/>
      <protection/>
    </xf>
    <xf numFmtId="0" fontId="61" fillId="33" borderId="11" xfId="0" applyNumberFormat="1" applyFont="1" applyFill="1" applyBorder="1" applyAlignment="1" applyProtection="1">
      <alignment horizontal="center" vertical="center" readingOrder="1"/>
      <protection/>
    </xf>
    <xf numFmtId="0" fontId="62" fillId="0" borderId="11" xfId="0" applyNumberFormat="1" applyFont="1" applyBorder="1" applyAlignment="1" applyProtection="1">
      <alignment horizontal="center" vertical="top" wrapText="1" readingOrder="1"/>
      <protection/>
    </xf>
    <xf numFmtId="0" fontId="63" fillId="0" borderId="11" xfId="0" applyNumberFormat="1" applyFont="1" applyBorder="1" applyAlignment="1" applyProtection="1">
      <alignment horizontal="center" vertical="top" readingOrder="1"/>
      <protection/>
    </xf>
    <xf numFmtId="0" fontId="59" fillId="33" borderId="10" xfId="0" applyFont="1" applyFill="1" applyBorder="1" applyAlignment="1">
      <alignment horizontal="center" wrapText="1"/>
    </xf>
    <xf numFmtId="0" fontId="59" fillId="33" borderId="11" xfId="0" applyFont="1" applyFill="1" applyBorder="1" applyAlignment="1">
      <alignment horizontal="center" wrapText="1"/>
    </xf>
    <xf numFmtId="183" fontId="59" fillId="0" borderId="10" xfId="0" applyNumberFormat="1" applyFont="1" applyFill="1" applyBorder="1" applyAlignment="1">
      <alignment horizontal="center"/>
    </xf>
    <xf numFmtId="49" fontId="59" fillId="33" borderId="10" xfId="0" applyNumberFormat="1" applyFont="1" applyFill="1" applyBorder="1" applyAlignment="1">
      <alignment horizontal="center" wrapText="1"/>
    </xf>
    <xf numFmtId="49" fontId="59" fillId="33" borderId="11" xfId="0" applyNumberFormat="1" applyFont="1" applyFill="1" applyBorder="1" applyAlignment="1">
      <alignment horizontal="center" wrapText="1"/>
    </xf>
    <xf numFmtId="49" fontId="60" fillId="2" borderId="10" xfId="0" applyNumberFormat="1" applyFont="1" applyFill="1" applyBorder="1" applyAlignment="1">
      <alignment horizontal="center" wrapText="1"/>
    </xf>
    <xf numFmtId="1" fontId="60" fillId="2" borderId="10" xfId="0" applyNumberFormat="1" applyFont="1" applyFill="1" applyBorder="1" applyAlignment="1">
      <alignment horizontal="center" wrapText="1"/>
    </xf>
    <xf numFmtId="49" fontId="60" fillId="8" borderId="10" xfId="0" applyNumberFormat="1" applyFont="1" applyFill="1" applyBorder="1" applyAlignment="1">
      <alignment horizontal="center" wrapText="1"/>
    </xf>
    <xf numFmtId="0" fontId="61" fillId="0" borderId="12" xfId="0" applyNumberFormat="1" applyFont="1" applyFill="1" applyBorder="1" applyAlignment="1" applyProtection="1">
      <alignment horizontal="center" vertical="center" readingOrder="1"/>
      <protection/>
    </xf>
    <xf numFmtId="0" fontId="61" fillId="0" borderId="10" xfId="0" applyNumberFormat="1" applyFont="1" applyFill="1" applyBorder="1" applyAlignment="1" applyProtection="1">
      <alignment horizontal="center" vertical="top" readingOrder="1"/>
      <protection/>
    </xf>
    <xf numFmtId="0" fontId="62" fillId="0" borderId="11" xfId="0" applyNumberFormat="1" applyFont="1" applyFill="1" applyBorder="1" applyAlignment="1" applyProtection="1">
      <alignment horizontal="center" vertical="top" wrapText="1" readingOrder="1"/>
      <protection/>
    </xf>
    <xf numFmtId="0" fontId="61" fillId="0" borderId="10" xfId="0" applyNumberFormat="1" applyFont="1" applyFill="1" applyBorder="1" applyAlignment="1" applyProtection="1">
      <alignment horizontal="center" vertical="center" readingOrder="1"/>
      <protection/>
    </xf>
    <xf numFmtId="0" fontId="61" fillId="0" borderId="11" xfId="0" applyNumberFormat="1" applyFont="1" applyFill="1" applyBorder="1" applyAlignment="1" applyProtection="1">
      <alignment horizontal="center" vertical="center" readingOrder="1"/>
      <protection/>
    </xf>
    <xf numFmtId="49" fontId="64" fillId="0" borderId="10" xfId="0" applyNumberFormat="1" applyFont="1" applyFill="1" applyBorder="1" applyAlignment="1">
      <alignment horizontal="center" wrapText="1"/>
    </xf>
    <xf numFmtId="49" fontId="65" fillId="36" borderId="10" xfId="0" applyNumberFormat="1" applyFont="1" applyFill="1" applyBorder="1" applyAlignment="1">
      <alignment horizontal="center" wrapText="1"/>
    </xf>
    <xf numFmtId="49" fontId="65" fillId="36" borderId="11" xfId="0" applyNumberFormat="1" applyFont="1" applyFill="1" applyBorder="1" applyAlignment="1">
      <alignment horizontal="center" wrapText="1"/>
    </xf>
    <xf numFmtId="49" fontId="65" fillId="0" borderId="10" xfId="0" applyNumberFormat="1" applyFont="1" applyFill="1" applyBorder="1" applyAlignment="1">
      <alignment horizontal="center" wrapText="1"/>
    </xf>
    <xf numFmtId="1" fontId="65" fillId="36" borderId="10" xfId="0" applyNumberFormat="1" applyFont="1" applyFill="1" applyBorder="1" applyAlignment="1">
      <alignment horizontal="center" wrapText="1"/>
    </xf>
    <xf numFmtId="183" fontId="65" fillId="0" borderId="10" xfId="0" applyNumberFormat="1" applyFont="1" applyFill="1" applyBorder="1" applyAlignment="1">
      <alignment horizontal="center" wrapText="1"/>
    </xf>
    <xf numFmtId="0" fontId="5" fillId="37" borderId="10" xfId="0" applyNumberFormat="1" applyFont="1" applyFill="1" applyBorder="1" applyAlignment="1" applyProtection="1">
      <alignment horizontal="right" vertical="center" readingOrder="1"/>
      <protection/>
    </xf>
    <xf numFmtId="49" fontId="6" fillId="37" borderId="10" xfId="0" applyNumberFormat="1" applyFont="1" applyFill="1" applyBorder="1" applyAlignment="1" applyProtection="1">
      <alignment horizontal="left" vertical="center" readingOrder="1"/>
      <protection/>
    </xf>
    <xf numFmtId="183" fontId="64" fillId="36" borderId="10" xfId="0" applyNumberFormat="1" applyFont="1" applyFill="1" applyBorder="1" applyAlignment="1">
      <alignment horizontal="center"/>
    </xf>
    <xf numFmtId="183" fontId="64" fillId="38" borderId="10" xfId="0" applyNumberFormat="1" applyFont="1" applyFill="1" applyBorder="1" applyAlignment="1">
      <alignment horizontal="center"/>
    </xf>
    <xf numFmtId="183" fontId="64" fillId="36" borderId="11" xfId="0" applyNumberFormat="1" applyFont="1" applyFill="1" applyBorder="1" applyAlignment="1">
      <alignment horizontal="center"/>
    </xf>
    <xf numFmtId="183" fontId="64" fillId="0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 applyProtection="1">
      <alignment horizontal="left" vertical="center" readingOrder="1"/>
      <protection/>
    </xf>
    <xf numFmtId="49" fontId="6" fillId="37" borderId="11" xfId="0" applyNumberFormat="1" applyFont="1" applyFill="1" applyBorder="1" applyAlignment="1" applyProtection="1">
      <alignment horizontal="left" vertical="center" readingOrder="1"/>
      <protection/>
    </xf>
    <xf numFmtId="183" fontId="64" fillId="39" borderId="10" xfId="0" applyNumberFormat="1" applyFont="1" applyFill="1" applyBorder="1" applyAlignment="1">
      <alignment horizontal="center"/>
    </xf>
    <xf numFmtId="1" fontId="60" fillId="8" borderId="10" xfId="0" applyNumberFormat="1" applyFont="1" applyFill="1" applyBorder="1" applyAlignment="1">
      <alignment horizontal="center" wrapText="1"/>
    </xf>
    <xf numFmtId="183" fontId="59" fillId="0" borderId="10" xfId="0" applyNumberFormat="1" applyFont="1" applyBorder="1" applyAlignment="1">
      <alignment/>
    </xf>
    <xf numFmtId="1" fontId="0" fillId="34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49" fontId="66" fillId="40" borderId="10" xfId="0" applyNumberFormat="1" applyFont="1" applyFill="1" applyBorder="1" applyAlignment="1" applyProtection="1">
      <alignment horizontal="center" wrapText="1"/>
      <protection locked="0"/>
    </xf>
    <xf numFmtId="1" fontId="67" fillId="0" borderId="10" xfId="0" applyNumberFormat="1" applyFont="1" applyBorder="1" applyAlignment="1">
      <alignment horizontal="center" wrapText="1"/>
    </xf>
    <xf numFmtId="183" fontId="5" fillId="33" borderId="10" xfId="0" applyNumberFormat="1" applyFont="1" applyFill="1" applyBorder="1" applyAlignment="1" applyProtection="1">
      <alignment horizontal="left" vertical="center" readingOrder="1"/>
      <protection/>
    </xf>
    <xf numFmtId="0" fontId="5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1" fontId="40" fillId="34" borderId="10" xfId="0" applyNumberFormat="1" applyFont="1" applyFill="1" applyBorder="1" applyAlignment="1">
      <alignment horizontal="center"/>
    </xf>
    <xf numFmtId="183" fontId="59" fillId="3" borderId="10" xfId="0" applyNumberFormat="1" applyFont="1" applyFill="1" applyBorder="1" applyAlignment="1">
      <alignment horizontal="center"/>
    </xf>
    <xf numFmtId="183" fontId="59" fillId="3" borderId="10" xfId="0" applyNumberFormat="1" applyFont="1" applyFill="1" applyBorder="1" applyAlignment="1">
      <alignment horizontal="center"/>
    </xf>
    <xf numFmtId="183" fontId="68" fillId="33" borderId="10" xfId="0" applyNumberFormat="1" applyFont="1" applyFill="1" applyBorder="1" applyAlignment="1">
      <alignment horizontal="center"/>
    </xf>
    <xf numFmtId="183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9" fillId="0" borderId="11" xfId="0" applyNumberFormat="1" applyFont="1" applyBorder="1" applyAlignment="1" applyProtection="1">
      <alignment horizontal="left" vertical="center" readingOrder="1"/>
      <protection/>
    </xf>
    <xf numFmtId="0" fontId="6" fillId="33" borderId="10" xfId="0" applyNumberFormat="1" applyFont="1" applyFill="1" applyBorder="1" applyAlignment="1" applyProtection="1">
      <alignment horizontal="left" vertical="center" readingOrder="1"/>
      <protection/>
    </xf>
    <xf numFmtId="0" fontId="70" fillId="0" borderId="10" xfId="0" applyFont="1" applyBorder="1" applyAlignment="1">
      <alignment horizontal="left"/>
    </xf>
    <xf numFmtId="0" fontId="60" fillId="0" borderId="0" xfId="0" applyFont="1" applyAlignment="1">
      <alignment/>
    </xf>
    <xf numFmtId="0" fontId="6" fillId="35" borderId="11" xfId="0" applyNumberFormat="1" applyFont="1" applyFill="1" applyBorder="1" applyAlignment="1" applyProtection="1">
      <alignment horizontal="left" vertical="center" readingOrder="1"/>
      <protection/>
    </xf>
    <xf numFmtId="0" fontId="59" fillId="0" borderId="10" xfId="0" applyFont="1" applyBorder="1" applyAlignment="1">
      <alignment horizontal="center" vertical="center"/>
    </xf>
    <xf numFmtId="0" fontId="5" fillId="3" borderId="10" xfId="0" applyNumberFormat="1" applyFont="1" applyFill="1" applyBorder="1" applyAlignment="1" applyProtection="1">
      <alignment horizontal="right" vertical="center" readingOrder="1"/>
      <protection/>
    </xf>
    <xf numFmtId="0" fontId="69" fillId="3" borderId="11" xfId="0" applyNumberFormat="1" applyFont="1" applyFill="1" applyBorder="1" applyAlignment="1" applyProtection="1">
      <alignment horizontal="left" vertical="center" readingOrder="1"/>
      <protection/>
    </xf>
    <xf numFmtId="49" fontId="5" fillId="3" borderId="10" xfId="0" applyNumberFormat="1" applyFont="1" applyFill="1" applyBorder="1" applyAlignment="1" applyProtection="1">
      <alignment horizontal="left" vertical="center" readingOrder="1"/>
      <protection/>
    </xf>
    <xf numFmtId="183" fontId="71" fillId="3" borderId="10" xfId="0" applyNumberFormat="1" applyFont="1" applyFill="1" applyBorder="1" applyAlignment="1">
      <alignment horizontal="center" vertical="center"/>
    </xf>
    <xf numFmtId="183" fontId="71" fillId="3" borderId="10" xfId="0" applyNumberFormat="1" applyFont="1" applyFill="1" applyBorder="1" applyAlignment="1">
      <alignment horizontal="center"/>
    </xf>
    <xf numFmtId="183" fontId="71" fillId="3" borderId="10" xfId="0" applyNumberFormat="1" applyFont="1" applyFill="1" applyBorder="1" applyAlignment="1" applyProtection="1">
      <alignment horizontal="center"/>
      <protection/>
    </xf>
    <xf numFmtId="183" fontId="71" fillId="3" borderId="10" xfId="0" applyNumberFormat="1" applyFont="1" applyFill="1" applyBorder="1" applyAlignment="1">
      <alignment horizontal="center"/>
    </xf>
    <xf numFmtId="49" fontId="5" fillId="3" borderId="11" xfId="0" applyNumberFormat="1" applyFont="1" applyFill="1" applyBorder="1" applyAlignment="1" applyProtection="1">
      <alignment horizontal="left" vertical="center" readingOrder="1"/>
      <protection/>
    </xf>
    <xf numFmtId="0" fontId="5" fillId="3" borderId="12" xfId="0" applyNumberFormat="1" applyFont="1" applyFill="1" applyBorder="1" applyAlignment="1" applyProtection="1">
      <alignment horizontal="right" vertical="center" readingOrder="1"/>
      <protection/>
    </xf>
    <xf numFmtId="49" fontId="5" fillId="3" borderId="12" xfId="0" applyNumberFormat="1" applyFont="1" applyFill="1" applyBorder="1" applyAlignment="1" applyProtection="1">
      <alignment horizontal="left" vertical="center" readingOrder="1"/>
      <protection/>
    </xf>
    <xf numFmtId="0" fontId="70" fillId="3" borderId="10" xfId="0" applyFont="1" applyFill="1" applyBorder="1" applyAlignment="1">
      <alignment horizontal="left"/>
    </xf>
    <xf numFmtId="0" fontId="5" fillId="3" borderId="10" xfId="0" applyNumberFormat="1" applyFont="1" applyFill="1" applyBorder="1" applyAlignment="1" applyProtection="1">
      <alignment horizontal="left" vertical="center" readingOrder="1"/>
      <protection/>
    </xf>
    <xf numFmtId="0" fontId="69" fillId="35" borderId="10" xfId="0" applyNumberFormat="1" applyFont="1" applyFill="1" applyBorder="1" applyAlignment="1" applyProtection="1">
      <alignment horizontal="right" vertical="center" readingOrder="1"/>
      <protection/>
    </xf>
    <xf numFmtId="0" fontId="69" fillId="0" borderId="12" xfId="0" applyNumberFormat="1" applyFont="1" applyBorder="1" applyAlignment="1" applyProtection="1">
      <alignment horizontal="center" vertical="center" readingOrder="1"/>
      <protection/>
    </xf>
    <xf numFmtId="0" fontId="69" fillId="0" borderId="10" xfId="0" applyNumberFormat="1" applyFont="1" applyBorder="1" applyAlignment="1" applyProtection="1">
      <alignment horizontal="center" vertical="top" readingOrder="1"/>
      <protection/>
    </xf>
    <xf numFmtId="0" fontId="69" fillId="0" borderId="10" xfId="0" applyNumberFormat="1" applyFont="1" applyBorder="1" applyAlignment="1" applyProtection="1">
      <alignment horizontal="center" vertical="center" readingOrder="1"/>
      <protection/>
    </xf>
    <xf numFmtId="0" fontId="69" fillId="0" borderId="12" xfId="0" applyNumberFormat="1" applyFont="1" applyBorder="1" applyAlignment="1" applyProtection="1">
      <alignment horizontal="right" vertical="center" readingOrder="1"/>
      <protection/>
    </xf>
    <xf numFmtId="0" fontId="69" fillId="0" borderId="10" xfId="0" applyNumberFormat="1" applyFont="1" applyBorder="1" applyAlignment="1" applyProtection="1">
      <alignment horizontal="right" vertical="top" readingOrder="1"/>
      <protection/>
    </xf>
    <xf numFmtId="0" fontId="69" fillId="0" borderId="10" xfId="0" applyNumberFormat="1" applyFont="1" applyBorder="1" applyAlignment="1" applyProtection="1">
      <alignment horizontal="right" vertical="center" readingOrder="1"/>
      <protection/>
    </xf>
    <xf numFmtId="0" fontId="60" fillId="0" borderId="0" xfId="0" applyFont="1" applyAlignment="1">
      <alignment horizontal="right"/>
    </xf>
    <xf numFmtId="183" fontId="72" fillId="33" borderId="10" xfId="0" applyNumberFormat="1" applyFont="1" applyFill="1" applyBorder="1" applyAlignment="1">
      <alignment horizontal="left"/>
    </xf>
    <xf numFmtId="183" fontId="72" fillId="33" borderId="11" xfId="0" applyNumberFormat="1" applyFont="1" applyFill="1" applyBorder="1" applyAlignment="1">
      <alignment horizontal="left"/>
    </xf>
    <xf numFmtId="183" fontId="72" fillId="33" borderId="10" xfId="0" applyNumberFormat="1" applyFont="1" applyFill="1" applyBorder="1" applyAlignment="1">
      <alignment horizontal="left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69" fillId="0" borderId="11" xfId="0" applyNumberFormat="1" applyFont="1" applyBorder="1" applyAlignment="1" applyProtection="1">
      <alignment horizontal="center" vertical="top" wrapText="1" readingOrder="1"/>
      <protection/>
    </xf>
    <xf numFmtId="0" fontId="69" fillId="0" borderId="12" xfId="0" applyNumberFormat="1" applyFont="1" applyBorder="1" applyAlignment="1" applyProtection="1">
      <alignment vertical="center" readingOrder="1"/>
      <protection/>
    </xf>
    <xf numFmtId="0" fontId="69" fillId="0" borderId="10" xfId="0" applyNumberFormat="1" applyFont="1" applyBorder="1" applyAlignment="1" applyProtection="1">
      <alignment vertical="top" wrapText="1" readingOrder="1"/>
      <protection/>
    </xf>
    <xf numFmtId="0" fontId="69" fillId="0" borderId="10" xfId="0" applyNumberFormat="1" applyFont="1" applyBorder="1" applyAlignment="1" applyProtection="1">
      <alignment vertical="center" readingOrder="1"/>
      <protection/>
    </xf>
    <xf numFmtId="0" fontId="5" fillId="35" borderId="10" xfId="0" applyNumberFormat="1" applyFont="1" applyFill="1" applyBorder="1" applyAlignment="1" applyProtection="1">
      <alignment vertical="center" readingOrder="1"/>
      <protection/>
    </xf>
    <xf numFmtId="0" fontId="5" fillId="35" borderId="12" xfId="0" applyNumberFormat="1" applyFont="1" applyFill="1" applyBorder="1" applyAlignment="1" applyProtection="1">
      <alignment vertical="center" readingOrder="1"/>
      <protection/>
    </xf>
    <xf numFmtId="0" fontId="5" fillId="35" borderId="14" xfId="0" applyNumberFormat="1" applyFont="1" applyFill="1" applyBorder="1" applyAlignment="1" applyProtection="1">
      <alignment vertical="center" readingOrder="1"/>
      <protection/>
    </xf>
    <xf numFmtId="0" fontId="60" fillId="0" borderId="10" xfId="0" applyFont="1" applyBorder="1" applyAlignment="1">
      <alignment/>
    </xf>
    <xf numFmtId="0" fontId="60" fillId="0" borderId="0" xfId="0" applyFont="1" applyAlignment="1">
      <alignment/>
    </xf>
    <xf numFmtId="0" fontId="59" fillId="33" borderId="10" xfId="0" applyFont="1" applyFill="1" applyBorder="1" applyAlignment="1">
      <alignment horizontal="center" wrapText="1"/>
    </xf>
    <xf numFmtId="0" fontId="59" fillId="33" borderId="11" xfId="0" applyFont="1" applyFill="1" applyBorder="1" applyAlignment="1">
      <alignment horizontal="center" wrapText="1"/>
    </xf>
    <xf numFmtId="183" fontId="59" fillId="33" borderId="10" xfId="0" applyNumberFormat="1" applyFont="1" applyFill="1" applyBorder="1" applyAlignment="1">
      <alignment horizontal="center" wrapText="1"/>
    </xf>
    <xf numFmtId="183" fontId="59" fillId="33" borderId="11" xfId="0" applyNumberFormat="1" applyFont="1" applyFill="1" applyBorder="1" applyAlignment="1">
      <alignment horizontal="center" wrapText="1"/>
    </xf>
    <xf numFmtId="0" fontId="59" fillId="33" borderId="10" xfId="0" applyFont="1" applyFill="1" applyBorder="1" applyAlignment="1">
      <alignment/>
    </xf>
    <xf numFmtId="183" fontId="68" fillId="33" borderId="10" xfId="0" applyNumberFormat="1" applyFont="1" applyFill="1" applyBorder="1" applyAlignment="1">
      <alignment horizontal="center"/>
    </xf>
    <xf numFmtId="183" fontId="68" fillId="33" borderId="11" xfId="0" applyNumberFormat="1" applyFont="1" applyFill="1" applyBorder="1" applyAlignment="1">
      <alignment horizontal="center"/>
    </xf>
    <xf numFmtId="183" fontId="59" fillId="33" borderId="10" xfId="0" applyNumberFormat="1" applyFont="1" applyFill="1" applyBorder="1" applyAlignment="1">
      <alignment/>
    </xf>
    <xf numFmtId="183" fontId="64" fillId="39" borderId="11" xfId="0" applyNumberFormat="1" applyFont="1" applyFill="1" applyBorder="1" applyAlignment="1">
      <alignment horizontal="center"/>
    </xf>
    <xf numFmtId="183" fontId="64" fillId="3" borderId="10" xfId="0" applyNumberFormat="1" applyFont="1" applyFill="1" applyBorder="1" applyAlignment="1">
      <alignment horizontal="center"/>
    </xf>
    <xf numFmtId="183" fontId="64" fillId="41" borderId="10" xfId="0" applyNumberFormat="1" applyFont="1" applyFill="1" applyBorder="1" applyAlignment="1">
      <alignment horizontal="center"/>
    </xf>
    <xf numFmtId="183" fontId="0" fillId="3" borderId="10" xfId="0" applyNumberFormat="1" applyFill="1" applyBorder="1" applyAlignment="1">
      <alignment horizontal="center"/>
    </xf>
    <xf numFmtId="1" fontId="66" fillId="40" borderId="10" xfId="0" applyNumberFormat="1" applyFont="1" applyFill="1" applyBorder="1" applyAlignment="1" applyProtection="1">
      <alignment horizontal="center" wrapText="1"/>
      <protection locked="0"/>
    </xf>
    <xf numFmtId="0" fontId="69" fillId="0" borderId="13" xfId="0" applyNumberFormat="1" applyFont="1" applyBorder="1" applyAlignment="1" applyProtection="1">
      <alignment horizontal="center" vertical="center" readingOrder="1"/>
      <protection/>
    </xf>
    <xf numFmtId="49" fontId="60" fillId="13" borderId="10" xfId="0" applyNumberFormat="1" applyFont="1" applyFill="1" applyBorder="1" applyAlignment="1">
      <alignment horizontal="center" wrapText="1"/>
    </xf>
    <xf numFmtId="0" fontId="69" fillId="3" borderId="10" xfId="0" applyNumberFormat="1" applyFont="1" applyFill="1" applyBorder="1" applyAlignment="1" applyProtection="1">
      <alignment horizontal="right" vertical="center" readingOrder="1"/>
      <protection/>
    </xf>
    <xf numFmtId="0" fontId="5" fillId="42" borderId="10" xfId="0" applyNumberFormat="1" applyFont="1" applyFill="1" applyBorder="1" applyAlignment="1" applyProtection="1">
      <alignment horizontal="right" vertical="center" readingOrder="1"/>
      <protection/>
    </xf>
    <xf numFmtId="49" fontId="5" fillId="42" borderId="10" xfId="0" applyNumberFormat="1" applyFont="1" applyFill="1" applyBorder="1" applyAlignment="1" applyProtection="1">
      <alignment horizontal="left" vertical="center" readingOrder="1"/>
      <protection/>
    </xf>
    <xf numFmtId="49" fontId="5" fillId="42" borderId="11" xfId="0" applyNumberFormat="1" applyFont="1" applyFill="1" applyBorder="1" applyAlignment="1" applyProtection="1">
      <alignment horizontal="left" vertical="center" readingOrder="1"/>
      <protection/>
    </xf>
    <xf numFmtId="0" fontId="5" fillId="42" borderId="12" xfId="0" applyNumberFormat="1" applyFont="1" applyFill="1" applyBorder="1" applyAlignment="1" applyProtection="1">
      <alignment horizontal="right" vertical="center" readingOrder="1"/>
      <protection/>
    </xf>
    <xf numFmtId="49" fontId="5" fillId="42" borderId="12" xfId="0" applyNumberFormat="1" applyFont="1" applyFill="1" applyBorder="1" applyAlignment="1" applyProtection="1">
      <alignment horizontal="left" vertical="center" readingOrder="1"/>
      <protection/>
    </xf>
    <xf numFmtId="0" fontId="69" fillId="3" borderId="10" xfId="0" applyFont="1" applyFill="1" applyBorder="1" applyAlignment="1">
      <alignment horizontal="left"/>
    </xf>
    <xf numFmtId="0" fontId="5" fillId="42" borderId="10" xfId="0" applyNumberFormat="1" applyFont="1" applyFill="1" applyBorder="1" applyAlignment="1" applyProtection="1">
      <alignment horizontal="left" vertical="center" readingOrder="1"/>
      <protection/>
    </xf>
    <xf numFmtId="0" fontId="69" fillId="3" borderId="10" xfId="0" applyNumberFormat="1" applyFont="1" applyFill="1" applyBorder="1" applyAlignment="1" applyProtection="1">
      <alignment horizontal="center" vertical="center" readingOrder="1"/>
      <protection/>
    </xf>
    <xf numFmtId="0" fontId="69" fillId="3" borderId="10" xfId="0" applyNumberFormat="1" applyFont="1" applyFill="1" applyBorder="1" applyAlignment="1" applyProtection="1">
      <alignment horizontal="right" vertical="center" readingOrder="1"/>
      <protection/>
    </xf>
    <xf numFmtId="0" fontId="6" fillId="33" borderId="11" xfId="0" applyNumberFormat="1" applyFont="1" applyFill="1" applyBorder="1" applyAlignment="1" applyProtection="1">
      <alignment horizontal="left" vertical="center" readingOrder="1"/>
      <protection/>
    </xf>
    <xf numFmtId="49" fontId="6" fillId="33" borderId="10" xfId="0" applyNumberFormat="1" applyFont="1" applyFill="1" applyBorder="1" applyAlignment="1" applyProtection="1">
      <alignment horizontal="left" vertical="center" readingOrder="1"/>
      <protection/>
    </xf>
    <xf numFmtId="49" fontId="6" fillId="33" borderId="11" xfId="0" applyNumberFormat="1" applyFont="1" applyFill="1" applyBorder="1" applyAlignment="1" applyProtection="1">
      <alignment horizontal="left" vertical="center" readingOrder="1"/>
      <protection/>
    </xf>
    <xf numFmtId="49" fontId="6" fillId="33" borderId="10" xfId="0" applyNumberFormat="1" applyFont="1" applyFill="1" applyBorder="1" applyAlignment="1" applyProtection="1">
      <alignment horizontal="left" vertical="center" wrapText="1" readingOrder="1"/>
      <protection/>
    </xf>
    <xf numFmtId="0" fontId="5" fillId="33" borderId="12" xfId="0" applyNumberFormat="1" applyFont="1" applyFill="1" applyBorder="1" applyAlignment="1" applyProtection="1">
      <alignment horizontal="right" vertical="center" readingOrder="1"/>
      <protection/>
    </xf>
    <xf numFmtId="49" fontId="6" fillId="33" borderId="12" xfId="0" applyNumberFormat="1" applyFont="1" applyFill="1" applyBorder="1" applyAlignment="1" applyProtection="1">
      <alignment horizontal="left" vertical="center" readingOrder="1"/>
      <protection/>
    </xf>
    <xf numFmtId="0" fontId="5" fillId="33" borderId="14" xfId="0" applyNumberFormat="1" applyFont="1" applyFill="1" applyBorder="1" applyAlignment="1" applyProtection="1">
      <alignment horizontal="right" vertical="center" readingOrder="1"/>
      <protection/>
    </xf>
    <xf numFmtId="49" fontId="6" fillId="33" borderId="14" xfId="0" applyNumberFormat="1" applyFont="1" applyFill="1" applyBorder="1" applyAlignment="1" applyProtection="1">
      <alignment horizontal="left" vertical="center" readingOrder="1"/>
      <protection/>
    </xf>
    <xf numFmtId="0" fontId="5" fillId="43" borderId="10" xfId="0" applyNumberFormat="1" applyFont="1" applyFill="1" applyBorder="1" applyAlignment="1" applyProtection="1">
      <alignment horizontal="right" vertical="center" readingOrder="1"/>
      <protection/>
    </xf>
    <xf numFmtId="0" fontId="6" fillId="43" borderId="10" xfId="0" applyNumberFormat="1" applyFont="1" applyFill="1" applyBorder="1" applyAlignment="1" applyProtection="1">
      <alignment horizontal="left" vertical="center" readingOrder="1"/>
      <protection/>
    </xf>
    <xf numFmtId="0" fontId="6" fillId="43" borderId="11" xfId="0" applyNumberFormat="1" applyFont="1" applyFill="1" applyBorder="1" applyAlignment="1" applyProtection="1">
      <alignment horizontal="left" vertical="center" readingOrder="1"/>
      <protection/>
    </xf>
    <xf numFmtId="49" fontId="6" fillId="43" borderId="10" xfId="0" applyNumberFormat="1" applyFont="1" applyFill="1" applyBorder="1" applyAlignment="1" applyProtection="1">
      <alignment horizontal="left" vertical="center" wrapText="1" readingOrder="1"/>
      <protection/>
    </xf>
    <xf numFmtId="49" fontId="6" fillId="43" borderId="10" xfId="0" applyNumberFormat="1" applyFont="1" applyFill="1" applyBorder="1" applyAlignment="1" applyProtection="1">
      <alignment horizontal="left" vertical="center" readingOrder="1"/>
      <protection/>
    </xf>
    <xf numFmtId="49" fontId="6" fillId="43" borderId="11" xfId="0" applyNumberFormat="1" applyFont="1" applyFill="1" applyBorder="1" applyAlignment="1" applyProtection="1">
      <alignment horizontal="left" vertical="center" readingOrder="1"/>
      <protection/>
    </xf>
    <xf numFmtId="0" fontId="5" fillId="43" borderId="12" xfId="0" applyNumberFormat="1" applyFont="1" applyFill="1" applyBorder="1" applyAlignment="1" applyProtection="1">
      <alignment horizontal="right" vertical="center" readingOrder="1"/>
      <protection/>
    </xf>
    <xf numFmtId="49" fontId="6" fillId="43" borderId="12" xfId="0" applyNumberFormat="1" applyFont="1" applyFill="1" applyBorder="1" applyAlignment="1" applyProtection="1">
      <alignment horizontal="left" vertical="center" readingOrder="1"/>
      <protection/>
    </xf>
    <xf numFmtId="0" fontId="5" fillId="43" borderId="14" xfId="0" applyNumberFormat="1" applyFont="1" applyFill="1" applyBorder="1" applyAlignment="1" applyProtection="1">
      <alignment horizontal="right" vertical="center" readingOrder="1"/>
      <protection/>
    </xf>
    <xf numFmtId="49" fontId="6" fillId="43" borderId="14" xfId="0" applyNumberFormat="1" applyFont="1" applyFill="1" applyBorder="1" applyAlignment="1" applyProtection="1">
      <alignment horizontal="left" vertical="center" readingOrder="1"/>
      <protection/>
    </xf>
    <xf numFmtId="183" fontId="7" fillId="33" borderId="10" xfId="0" applyNumberFormat="1" applyFont="1" applyFill="1" applyBorder="1" applyAlignment="1">
      <alignment horizontal="center"/>
    </xf>
    <xf numFmtId="0" fontId="59" fillId="33" borderId="0" xfId="0" applyFont="1" applyFill="1" applyAlignment="1">
      <alignment/>
    </xf>
    <xf numFmtId="49" fontId="64" fillId="0" borderId="11" xfId="0" applyNumberFormat="1" applyFont="1" applyFill="1" applyBorder="1" applyAlignment="1">
      <alignment horizontal="center" wrapText="1"/>
    </xf>
    <xf numFmtId="49" fontId="65" fillId="39" borderId="10" xfId="0" applyNumberFormat="1" applyFont="1" applyFill="1" applyBorder="1" applyAlignment="1">
      <alignment horizontal="center" wrapText="1"/>
    </xf>
    <xf numFmtId="1" fontId="65" fillId="39" borderId="10" xfId="0" applyNumberFormat="1" applyFont="1" applyFill="1" applyBorder="1" applyAlignment="1">
      <alignment horizontal="center" wrapText="1"/>
    </xf>
    <xf numFmtId="0" fontId="64" fillId="39" borderId="11" xfId="0" applyFont="1" applyFill="1" applyBorder="1" applyAlignment="1">
      <alignment horizontal="center" wrapText="1"/>
    </xf>
    <xf numFmtId="183" fontId="64" fillId="39" borderId="11" xfId="0" applyNumberFormat="1" applyFont="1" applyFill="1" applyBorder="1" applyAlignment="1">
      <alignment horizontal="center" wrapText="1"/>
    </xf>
    <xf numFmtId="183" fontId="68" fillId="39" borderId="11" xfId="0" applyNumberFormat="1" applyFont="1" applyFill="1" applyBorder="1" applyAlignment="1">
      <alignment horizontal="center"/>
    </xf>
    <xf numFmtId="183" fontId="59" fillId="2" borderId="10" xfId="0" applyNumberFormat="1" applyFont="1" applyFill="1" applyBorder="1" applyAlignment="1">
      <alignment horizontal="center"/>
    </xf>
    <xf numFmtId="183" fontId="64" fillId="39" borderId="10" xfId="0" applyNumberFormat="1" applyFont="1" applyFill="1" applyBorder="1" applyAlignment="1">
      <alignment horizontal="center" wrapText="1"/>
    </xf>
    <xf numFmtId="183" fontId="65" fillId="39" borderId="10" xfId="0" applyNumberFormat="1" applyFont="1" applyFill="1" applyBorder="1" applyAlignment="1">
      <alignment horizontal="center"/>
    </xf>
    <xf numFmtId="49" fontId="60" fillId="34" borderId="10" xfId="0" applyNumberFormat="1" applyFont="1" applyFill="1" applyBorder="1" applyAlignment="1">
      <alignment horizontal="center" wrapText="1"/>
    </xf>
    <xf numFmtId="0" fontId="5" fillId="33" borderId="11" xfId="0" applyNumberFormat="1" applyFont="1" applyFill="1" applyBorder="1" applyAlignment="1" applyProtection="1">
      <alignment horizontal="right" vertical="center" readingOrder="1"/>
      <protection/>
    </xf>
    <xf numFmtId="49" fontId="65" fillId="38" borderId="10" xfId="0" applyNumberFormat="1" applyFont="1" applyFill="1" applyBorder="1" applyAlignment="1">
      <alignment horizontal="center" wrapText="1"/>
    </xf>
    <xf numFmtId="49" fontId="65" fillId="38" borderId="11" xfId="0" applyNumberFormat="1" applyFont="1" applyFill="1" applyBorder="1" applyAlignment="1">
      <alignment horizontal="center" wrapText="1"/>
    </xf>
    <xf numFmtId="49" fontId="60" fillId="0" borderId="10" xfId="0" applyNumberFormat="1" applyFont="1" applyFill="1" applyBorder="1" applyAlignment="1">
      <alignment horizontal="center" wrapText="1"/>
    </xf>
    <xf numFmtId="183" fontId="59" fillId="2" borderId="10" xfId="0" applyNumberFormat="1" applyFont="1" applyFill="1" applyBorder="1" applyAlignment="1">
      <alignment horizontal="center"/>
    </xf>
    <xf numFmtId="183" fontId="60" fillId="2" borderId="10" xfId="0" applyNumberFormat="1" applyFont="1" applyFill="1" applyBorder="1" applyAlignment="1">
      <alignment horizontal="center"/>
    </xf>
    <xf numFmtId="183" fontId="60" fillId="2" borderId="11" xfId="0" applyNumberFormat="1" applyFont="1" applyFill="1" applyBorder="1" applyAlignment="1">
      <alignment horizontal="center"/>
    </xf>
    <xf numFmtId="49" fontId="60" fillId="2" borderId="11" xfId="0" applyNumberFormat="1" applyFont="1" applyFill="1" applyBorder="1" applyAlignment="1">
      <alignment horizontal="center" wrapText="1"/>
    </xf>
    <xf numFmtId="183" fontId="68" fillId="2" borderId="10" xfId="0" applyNumberFormat="1" applyFont="1" applyFill="1" applyBorder="1" applyAlignment="1">
      <alignment horizontal="center"/>
    </xf>
    <xf numFmtId="183" fontId="59" fillId="2" borderId="11" xfId="0" applyNumberFormat="1" applyFont="1" applyFill="1" applyBorder="1" applyAlignment="1">
      <alignment horizontal="center"/>
    </xf>
    <xf numFmtId="183" fontId="59" fillId="2" borderId="11" xfId="0" applyNumberFormat="1" applyFont="1" applyFill="1" applyBorder="1" applyAlignment="1">
      <alignment horizontal="center"/>
    </xf>
    <xf numFmtId="49" fontId="37" fillId="2" borderId="10" xfId="0" applyNumberFormat="1" applyFont="1" applyFill="1" applyBorder="1" applyAlignment="1">
      <alignment horizontal="center" wrapText="1"/>
    </xf>
    <xf numFmtId="183" fontId="68" fillId="2" borderId="10" xfId="0" applyNumberFormat="1" applyFont="1" applyFill="1" applyBorder="1" applyAlignment="1">
      <alignment horizontal="center"/>
    </xf>
    <xf numFmtId="49" fontId="60" fillId="2" borderId="16" xfId="0" applyNumberFormat="1" applyFont="1" applyFill="1" applyBorder="1" applyAlignment="1">
      <alignment horizontal="center" wrapText="1"/>
    </xf>
    <xf numFmtId="49" fontId="65" fillId="44" borderId="10" xfId="0" applyNumberFormat="1" applyFont="1" applyFill="1" applyBorder="1" applyAlignment="1">
      <alignment horizontal="center" wrapText="1"/>
    </xf>
    <xf numFmtId="183" fontId="64" fillId="44" borderId="10" xfId="0" applyNumberFormat="1" applyFont="1" applyFill="1" applyBorder="1" applyAlignment="1">
      <alignment horizontal="center"/>
    </xf>
    <xf numFmtId="49" fontId="65" fillId="2" borderId="10" xfId="0" applyNumberFormat="1" applyFont="1" applyFill="1" applyBorder="1" applyAlignment="1">
      <alignment horizontal="center" wrapText="1"/>
    </xf>
    <xf numFmtId="49" fontId="65" fillId="2" borderId="11" xfId="0" applyNumberFormat="1" applyFont="1" applyFill="1" applyBorder="1" applyAlignment="1">
      <alignment horizontal="center" wrapText="1"/>
    </xf>
    <xf numFmtId="183" fontId="64" fillId="44" borderId="11" xfId="0" applyNumberFormat="1" applyFont="1" applyFill="1" applyBorder="1" applyAlignment="1">
      <alignment horizontal="center"/>
    </xf>
    <xf numFmtId="49" fontId="65" fillId="44" borderId="11" xfId="0" applyNumberFormat="1" applyFont="1" applyFill="1" applyBorder="1" applyAlignment="1">
      <alignment horizontal="center" wrapText="1"/>
    </xf>
    <xf numFmtId="183" fontId="59" fillId="2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83" fontId="59" fillId="0" borderId="10" xfId="0" applyNumberFormat="1" applyFont="1" applyFill="1" applyBorder="1" applyAlignment="1">
      <alignment horizontal="center"/>
    </xf>
    <xf numFmtId="183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/>
    </xf>
    <xf numFmtId="183" fontId="68" fillId="0" borderId="10" xfId="0" applyNumberFormat="1" applyFont="1" applyFill="1" applyBorder="1" applyAlignment="1">
      <alignment horizontal="center"/>
    </xf>
    <xf numFmtId="1" fontId="60" fillId="0" borderId="10" xfId="0" applyNumberFormat="1" applyFont="1" applyFill="1" applyBorder="1" applyAlignment="1">
      <alignment horizontal="center" wrapText="1"/>
    </xf>
    <xf numFmtId="49" fontId="60" fillId="0" borderId="11" xfId="0" applyNumberFormat="1" applyFont="1" applyFill="1" applyBorder="1" applyAlignment="1">
      <alignment horizontal="center" wrapText="1"/>
    </xf>
    <xf numFmtId="183" fontId="59" fillId="0" borderId="11" xfId="0" applyNumberFormat="1" applyFont="1" applyFill="1" applyBorder="1" applyAlignment="1">
      <alignment horizontal="center"/>
    </xf>
    <xf numFmtId="49" fontId="59" fillId="0" borderId="10" xfId="0" applyNumberFormat="1" applyFont="1" applyFill="1" applyBorder="1" applyAlignment="1">
      <alignment horizontal="center" wrapText="1"/>
    </xf>
    <xf numFmtId="183" fontId="59" fillId="0" borderId="10" xfId="0" applyNumberFormat="1" applyFont="1" applyFill="1" applyBorder="1" applyAlignment="1">
      <alignment horizontal="center" wrapText="1"/>
    </xf>
    <xf numFmtId="183" fontId="7" fillId="2" borderId="10" xfId="0" applyNumberFormat="1" applyFont="1" applyFill="1" applyBorder="1" applyAlignment="1">
      <alignment horizontal="center"/>
    </xf>
    <xf numFmtId="49" fontId="59" fillId="33" borderId="10" xfId="0" applyNumberFormat="1" applyFont="1" applyFill="1" applyBorder="1" applyAlignment="1">
      <alignment horizontal="center" wrapText="1"/>
    </xf>
    <xf numFmtId="49" fontId="59" fillId="33" borderId="11" xfId="0" applyNumberFormat="1" applyFont="1" applyFill="1" applyBorder="1" applyAlignment="1">
      <alignment horizontal="center" wrapText="1"/>
    </xf>
    <xf numFmtId="183" fontId="59" fillId="45" borderId="10" xfId="0" applyNumberFormat="1" applyFont="1" applyFill="1" applyBorder="1" applyAlignment="1">
      <alignment horizontal="center"/>
    </xf>
    <xf numFmtId="2" fontId="65" fillId="39" borderId="10" xfId="0" applyNumberFormat="1" applyFont="1" applyFill="1" applyBorder="1" applyAlignment="1">
      <alignment horizontal="center" wrapText="1"/>
    </xf>
    <xf numFmtId="183" fontId="65" fillId="44" borderId="10" xfId="0" applyNumberFormat="1" applyFont="1" applyFill="1" applyBorder="1" applyAlignment="1">
      <alignment horizontal="center"/>
    </xf>
    <xf numFmtId="183" fontId="64" fillId="44" borderId="10" xfId="0" applyNumberFormat="1" applyFont="1" applyFill="1" applyBorder="1" applyAlignment="1">
      <alignment horizontal="center"/>
    </xf>
    <xf numFmtId="49" fontId="60" fillId="45" borderId="10" xfId="0" applyNumberFormat="1" applyFont="1" applyFill="1" applyBorder="1" applyAlignment="1">
      <alignment horizontal="center" wrapText="1"/>
    </xf>
    <xf numFmtId="183" fontId="60" fillId="45" borderId="10" xfId="0" applyNumberFormat="1" applyFont="1" applyFill="1" applyBorder="1" applyAlignment="1">
      <alignment horizontal="center" wrapText="1"/>
    </xf>
    <xf numFmtId="49" fontId="64" fillId="33" borderId="11" xfId="0" applyNumberFormat="1" applyFont="1" applyFill="1" applyBorder="1" applyAlignment="1">
      <alignment horizontal="center" wrapText="1"/>
    </xf>
    <xf numFmtId="183" fontId="7" fillId="33" borderId="10" xfId="0" applyNumberFormat="1" applyFont="1" applyFill="1" applyBorder="1" applyAlignment="1">
      <alignment horizontal="center"/>
    </xf>
    <xf numFmtId="183" fontId="7" fillId="33" borderId="11" xfId="0" applyNumberFormat="1" applyFont="1" applyFill="1" applyBorder="1" applyAlignment="1">
      <alignment horizontal="center"/>
    </xf>
    <xf numFmtId="183" fontId="7" fillId="2" borderId="11" xfId="0" applyNumberFormat="1" applyFont="1" applyFill="1" applyBorder="1" applyAlignment="1">
      <alignment horizontal="center"/>
    </xf>
    <xf numFmtId="49" fontId="64" fillId="33" borderId="10" xfId="0" applyNumberFormat="1" applyFont="1" applyFill="1" applyBorder="1" applyAlignment="1">
      <alignment horizontal="center" wrapText="1"/>
    </xf>
    <xf numFmtId="0" fontId="64" fillId="39" borderId="10" xfId="0" applyFont="1" applyFill="1" applyBorder="1" applyAlignment="1">
      <alignment horizontal="center" wrapText="1"/>
    </xf>
    <xf numFmtId="183" fontId="7" fillId="44" borderId="1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wrapText="1"/>
    </xf>
    <xf numFmtId="183" fontId="7" fillId="33" borderId="11" xfId="0" applyNumberFormat="1" applyFont="1" applyFill="1" applyBorder="1" applyAlignment="1">
      <alignment horizontal="center" wrapText="1"/>
    </xf>
    <xf numFmtId="49" fontId="7" fillId="33" borderId="11" xfId="0" applyNumberFormat="1" applyFont="1" applyFill="1" applyBorder="1" applyAlignment="1">
      <alignment horizontal="center" wrapText="1"/>
    </xf>
    <xf numFmtId="183" fontId="7" fillId="2" borderId="10" xfId="0" applyNumberFormat="1" applyFont="1" applyFill="1" applyBorder="1" applyAlignment="1">
      <alignment horizontal="center"/>
    </xf>
    <xf numFmtId="183" fontId="7" fillId="33" borderId="10" xfId="0" applyNumberFormat="1" applyFont="1" applyFill="1" applyBorder="1" applyAlignment="1">
      <alignment/>
    </xf>
    <xf numFmtId="183" fontId="0" fillId="0" borderId="0" xfId="0" applyNumberFormat="1" applyAlignment="1">
      <alignment horizontal="center"/>
    </xf>
    <xf numFmtId="183" fontId="0" fillId="0" borderId="0" xfId="0" applyNumberFormat="1" applyAlignment="1">
      <alignment horizontal="center" vertical="top" wrapText="1"/>
    </xf>
    <xf numFmtId="183" fontId="59" fillId="0" borderId="0" xfId="0" applyNumberFormat="1" applyFont="1" applyAlignment="1">
      <alignment horizontal="center"/>
    </xf>
    <xf numFmtId="0" fontId="5" fillId="33" borderId="10" xfId="0" applyNumberFormat="1" applyFont="1" applyFill="1" applyBorder="1" applyAlignment="1" applyProtection="1">
      <alignment vertical="center" readingOrder="1"/>
      <protection/>
    </xf>
    <xf numFmtId="49" fontId="5" fillId="33" borderId="10" xfId="0" applyNumberFormat="1" applyFont="1" applyFill="1" applyBorder="1" applyAlignment="1" applyProtection="1">
      <alignment horizontal="left" vertical="center" readingOrder="1"/>
      <protection/>
    </xf>
    <xf numFmtId="183" fontId="0" fillId="33" borderId="10" xfId="0" applyNumberFormat="1" applyFill="1" applyBorder="1" applyAlignment="1">
      <alignment horizontal="center"/>
    </xf>
    <xf numFmtId="183" fontId="0" fillId="33" borderId="0" xfId="0" applyNumberFormat="1" applyFill="1" applyAlignment="1">
      <alignment horizontal="center"/>
    </xf>
    <xf numFmtId="0" fontId="6" fillId="33" borderId="10" xfId="0" applyNumberFormat="1" applyFont="1" applyFill="1" applyBorder="1" applyAlignment="1" applyProtection="1">
      <alignment horizontal="left" vertical="center" readingOrder="1"/>
      <protection/>
    </xf>
    <xf numFmtId="183" fontId="59" fillId="46" borderId="10" xfId="0" applyNumberFormat="1" applyFont="1" applyFill="1" applyBorder="1" applyAlignment="1">
      <alignment horizontal="center"/>
    </xf>
    <xf numFmtId="183" fontId="64" fillId="47" borderId="10" xfId="0" applyNumberFormat="1" applyFont="1" applyFill="1" applyBorder="1" applyAlignment="1">
      <alignment horizontal="center"/>
    </xf>
    <xf numFmtId="183" fontId="59" fillId="48" borderId="10" xfId="0" applyNumberFormat="1" applyFont="1" applyFill="1" applyBorder="1" applyAlignment="1">
      <alignment horizontal="center"/>
    </xf>
    <xf numFmtId="183" fontId="60" fillId="0" borderId="12" xfId="0" applyNumberFormat="1" applyFont="1" applyBorder="1" applyAlignment="1">
      <alignment horizontal="center" vertical="center" wrapText="1"/>
    </xf>
    <xf numFmtId="183" fontId="60" fillId="0" borderId="14" xfId="0" applyNumberFormat="1" applyFont="1" applyBorder="1" applyAlignment="1">
      <alignment horizontal="center" vertical="center" wrapText="1"/>
    </xf>
    <xf numFmtId="0" fontId="59" fillId="2" borderId="11" xfId="0" applyFont="1" applyFill="1" applyBorder="1" applyAlignment="1">
      <alignment horizontal="center" vertical="center" wrapText="1"/>
    </xf>
    <xf numFmtId="0" fontId="59" fillId="2" borderId="17" xfId="0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wrapText="1"/>
    </xf>
    <xf numFmtId="0" fontId="60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73" fillId="33" borderId="11" xfId="0" applyFont="1" applyFill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49" fontId="59" fillId="2" borderId="11" xfId="0" applyNumberFormat="1" applyFont="1" applyFill="1" applyBorder="1" applyAlignment="1">
      <alignment horizontal="center" vertical="center" wrapText="1"/>
    </xf>
    <xf numFmtId="49" fontId="59" fillId="2" borderId="17" xfId="0" applyNumberFormat="1" applyFont="1" applyFill="1" applyBorder="1" applyAlignment="1">
      <alignment horizontal="center" vertical="center" wrapText="1"/>
    </xf>
    <xf numFmtId="49" fontId="59" fillId="8" borderId="11" xfId="0" applyNumberFormat="1" applyFont="1" applyFill="1" applyBorder="1" applyAlignment="1">
      <alignment horizontal="center" vertical="center" wrapText="1"/>
    </xf>
    <xf numFmtId="49" fontId="59" fillId="8" borderId="17" xfId="0" applyNumberFormat="1" applyFont="1" applyFill="1" applyBorder="1" applyAlignment="1">
      <alignment horizontal="center" vertical="center" wrapText="1"/>
    </xf>
    <xf numFmtId="49" fontId="59" fillId="2" borderId="11" xfId="0" applyNumberFormat="1" applyFont="1" applyFill="1" applyBorder="1" applyAlignment="1">
      <alignment horizontal="center" vertical="center" wrapText="1"/>
    </xf>
    <xf numFmtId="49" fontId="59" fillId="2" borderId="17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4" borderId="17" xfId="0" applyNumberFormat="1" applyFont="1" applyFill="1" applyBorder="1" applyAlignment="1">
      <alignment horizontal="center" vertical="center" wrapText="1"/>
    </xf>
    <xf numFmtId="49" fontId="59" fillId="8" borderId="11" xfId="0" applyNumberFormat="1" applyFont="1" applyFill="1" applyBorder="1" applyAlignment="1">
      <alignment horizontal="center" vertical="center" wrapText="1"/>
    </xf>
    <xf numFmtId="49" fontId="59" fillId="8" borderId="17" xfId="0" applyNumberFormat="1" applyFont="1" applyFill="1" applyBorder="1" applyAlignment="1">
      <alignment horizontal="center" vertical="center" wrapText="1"/>
    </xf>
    <xf numFmtId="49" fontId="64" fillId="44" borderId="11" xfId="0" applyNumberFormat="1" applyFont="1" applyFill="1" applyBorder="1" applyAlignment="1">
      <alignment horizontal="center" vertical="center" wrapText="1"/>
    </xf>
    <xf numFmtId="49" fontId="64" fillId="44" borderId="17" xfId="0" applyNumberFormat="1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17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49" fontId="59" fillId="2" borderId="10" xfId="0" applyNumberFormat="1" applyFont="1" applyFill="1" applyBorder="1" applyAlignment="1">
      <alignment horizontal="center" vertical="center" wrapText="1"/>
    </xf>
    <xf numFmtId="49" fontId="64" fillId="44" borderId="11" xfId="0" applyNumberFormat="1" applyFont="1" applyFill="1" applyBorder="1" applyAlignment="1">
      <alignment horizontal="center" vertical="center" wrapText="1"/>
    </xf>
    <xf numFmtId="49" fontId="59" fillId="34" borderId="11" xfId="0" applyNumberFormat="1" applyFont="1" applyFill="1" applyBorder="1" applyAlignment="1">
      <alignment horizontal="center" vertical="center" wrapText="1"/>
    </xf>
    <xf numFmtId="49" fontId="59" fillId="34" borderId="17" xfId="0" applyNumberFormat="1" applyFont="1" applyFill="1" applyBorder="1" applyAlignment="1">
      <alignment horizontal="center" vertical="center" wrapText="1"/>
    </xf>
    <xf numFmtId="49" fontId="64" fillId="38" borderId="11" xfId="0" applyNumberFormat="1" applyFont="1" applyFill="1" applyBorder="1" applyAlignment="1">
      <alignment horizontal="center" vertical="center" wrapText="1"/>
    </xf>
    <xf numFmtId="49" fontId="64" fillId="38" borderId="17" xfId="0" applyNumberFormat="1" applyFont="1" applyFill="1" applyBorder="1" applyAlignment="1">
      <alignment horizontal="center" vertical="center" wrapText="1"/>
    </xf>
    <xf numFmtId="49" fontId="64" fillId="44" borderId="17" xfId="0" applyNumberFormat="1" applyFont="1" applyFill="1" applyBorder="1" applyAlignment="1">
      <alignment horizontal="center" vertical="center" wrapText="1"/>
    </xf>
    <xf numFmtId="49" fontId="59" fillId="17" borderId="11" xfId="0" applyNumberFormat="1" applyFont="1" applyFill="1" applyBorder="1" applyAlignment="1">
      <alignment horizontal="center" vertical="center" wrapText="1"/>
    </xf>
    <xf numFmtId="49" fontId="59" fillId="17" borderId="17" xfId="0" applyNumberFormat="1" applyFont="1" applyFill="1" applyBorder="1" applyAlignment="1">
      <alignment horizontal="center" vertical="center" wrapText="1"/>
    </xf>
    <xf numFmtId="49" fontId="64" fillId="49" borderId="11" xfId="0" applyNumberFormat="1" applyFont="1" applyFill="1" applyBorder="1" applyAlignment="1">
      <alignment horizontal="center" vertical="center" wrapText="1"/>
    </xf>
    <xf numFmtId="49" fontId="64" fillId="49" borderId="17" xfId="0" applyNumberFormat="1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49" fontId="59" fillId="50" borderId="11" xfId="0" applyNumberFormat="1" applyFont="1" applyFill="1" applyBorder="1" applyAlignment="1">
      <alignment horizontal="center" vertical="center" wrapText="1"/>
    </xf>
    <xf numFmtId="49" fontId="59" fillId="50" borderId="17" xfId="0" applyNumberFormat="1" applyFont="1" applyFill="1" applyBorder="1" applyAlignment="1">
      <alignment horizontal="center" vertical="center" wrapText="1"/>
    </xf>
    <xf numFmtId="49" fontId="59" fillId="33" borderId="11" xfId="0" applyNumberFormat="1" applyFont="1" applyFill="1" applyBorder="1" applyAlignment="1">
      <alignment horizontal="center" vertical="center" wrapText="1"/>
    </xf>
    <xf numFmtId="49" fontId="59" fillId="33" borderId="17" xfId="0" applyNumberFormat="1" applyFont="1" applyFill="1" applyBorder="1" applyAlignment="1">
      <alignment horizontal="center" vertical="center" wrapText="1"/>
    </xf>
    <xf numFmtId="49" fontId="59" fillId="2" borderId="18" xfId="0" applyNumberFormat="1" applyFont="1" applyFill="1" applyBorder="1" applyAlignment="1">
      <alignment horizontal="center" vertical="center" wrapText="1"/>
    </xf>
    <xf numFmtId="49" fontId="59" fillId="19" borderId="11" xfId="0" applyNumberFormat="1" applyFont="1" applyFill="1" applyBorder="1" applyAlignment="1">
      <alignment horizontal="center" vertical="center" wrapText="1"/>
    </xf>
    <xf numFmtId="49" fontId="59" fillId="19" borderId="17" xfId="0" applyNumberFormat="1" applyFont="1" applyFill="1" applyBorder="1" applyAlignment="1">
      <alignment horizontal="center" vertical="center" wrapText="1"/>
    </xf>
    <xf numFmtId="0" fontId="61" fillId="0" borderId="13" xfId="0" applyNumberFormat="1" applyFont="1" applyBorder="1" applyAlignment="1" applyProtection="1">
      <alignment horizontal="center" vertical="center" wrapText="1" readingOrder="1"/>
      <protection/>
    </xf>
    <xf numFmtId="0" fontId="59" fillId="0" borderId="0" xfId="0" applyNumberFormat="1" applyFont="1" applyAlignment="1">
      <alignment/>
    </xf>
    <xf numFmtId="0" fontId="5" fillId="3" borderId="10" xfId="0" applyNumberFormat="1" applyFont="1" applyFill="1" applyBorder="1" applyAlignment="1" applyProtection="1">
      <alignment horizontal="center" vertical="center" readingOrder="1"/>
      <protection/>
    </xf>
    <xf numFmtId="0" fontId="5" fillId="35" borderId="10" xfId="0" applyNumberFormat="1" applyFont="1" applyFill="1" applyBorder="1" applyAlignment="1" applyProtection="1">
      <alignment horizontal="center" vertical="center" readingOrder="1"/>
      <protection/>
    </xf>
    <xf numFmtId="0" fontId="59" fillId="0" borderId="0" xfId="0" applyNumberFormat="1" applyFont="1" applyAlignment="1">
      <alignment horizontal="center" vertical="center" readingOrder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83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59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left" vertical="center" readingOrder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808080"/>
      <rgbColor rgb="00FFFFFF"/>
      <rgbColor rgb="00F5F5F5"/>
      <rgbColor rgb="00D3D3D3"/>
      <rgbColor rgb="00A9A9A9"/>
      <rgbColor rgb="00DC143C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O111"/>
  <sheetViews>
    <sheetView zoomScalePageLayoutView="0" workbookViewId="0" topLeftCell="A1">
      <pane xSplit="3" ySplit="4" topLeftCell="D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N3" sqref="AN3"/>
    </sheetView>
  </sheetViews>
  <sheetFormatPr defaultColWidth="9.140625" defaultRowHeight="15"/>
  <cols>
    <col min="1" max="1" width="3.57421875" style="49" customWidth="1"/>
    <col min="2" max="2" width="24.57421875" style="49" customWidth="1"/>
    <col min="3" max="3" width="2.8515625" style="49" customWidth="1"/>
    <col min="4" max="4" width="7.7109375" style="325" customWidth="1"/>
    <col min="5" max="5" width="8.140625" style="325" customWidth="1"/>
    <col min="6" max="6" width="6.00390625" style="9" customWidth="1"/>
    <col min="7" max="7" width="6.28125" style="9" customWidth="1"/>
    <col min="8" max="13" width="5.421875" style="9" customWidth="1"/>
    <col min="14" max="14" width="5.7109375" style="9" customWidth="1"/>
    <col min="15" max="15" width="5.57421875" style="9" customWidth="1"/>
    <col min="16" max="16" width="6.00390625" style="9" customWidth="1"/>
    <col min="17" max="17" width="5.8515625" style="9" customWidth="1"/>
    <col min="18" max="18" width="5.421875" style="9" customWidth="1"/>
    <col min="19" max="20" width="6.28125" style="9" customWidth="1"/>
    <col min="21" max="35" width="5.421875" style="9" customWidth="1"/>
    <col min="36" max="37" width="5.421875" style="9" hidden="1" customWidth="1"/>
    <col min="38" max="38" width="7.00390625" style="9" customWidth="1"/>
    <col min="39" max="39" width="6.8515625" style="24" customWidth="1"/>
    <col min="40" max="40" width="7.421875" style="24" customWidth="1"/>
    <col min="41" max="41" width="9.140625" style="330" customWidth="1"/>
  </cols>
  <sheetData>
    <row r="1" spans="1:41" ht="33" customHeight="1">
      <c r="A1" s="25"/>
      <c r="B1" s="26" t="s">
        <v>169</v>
      </c>
      <c r="C1" s="27"/>
      <c r="D1" s="321"/>
      <c r="E1" s="321"/>
      <c r="F1" s="276"/>
      <c r="G1" s="277"/>
      <c r="H1" s="277"/>
      <c r="I1" s="277"/>
      <c r="J1" s="277"/>
      <c r="K1" s="277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9"/>
      <c r="AL1" s="280" t="s">
        <v>170</v>
      </c>
      <c r="AM1" s="281"/>
      <c r="AN1" s="270" t="s">
        <v>125</v>
      </c>
      <c r="AO1" s="326" t="s">
        <v>366</v>
      </c>
    </row>
    <row r="2" spans="1:41" s="5" customFormat="1" ht="61.5" customHeight="1">
      <c r="A2" s="28"/>
      <c r="B2" s="67" t="s">
        <v>111</v>
      </c>
      <c r="C2" s="29"/>
      <c r="D2" s="33" t="s">
        <v>364</v>
      </c>
      <c r="E2" s="33" t="s">
        <v>365</v>
      </c>
      <c r="F2" s="282" t="s">
        <v>282</v>
      </c>
      <c r="G2" s="283"/>
      <c r="H2" s="282" t="s">
        <v>66</v>
      </c>
      <c r="I2" s="283"/>
      <c r="J2" s="282" t="s">
        <v>67</v>
      </c>
      <c r="K2" s="283"/>
      <c r="L2" s="282" t="s">
        <v>291</v>
      </c>
      <c r="M2" s="283"/>
      <c r="N2" s="288" t="s">
        <v>359</v>
      </c>
      <c r="O2" s="289"/>
      <c r="P2" s="282" t="s">
        <v>292</v>
      </c>
      <c r="Q2" s="283"/>
      <c r="R2" s="282" t="s">
        <v>69</v>
      </c>
      <c r="S2" s="283"/>
      <c r="T2" s="274" t="s">
        <v>293</v>
      </c>
      <c r="U2" s="275"/>
      <c r="V2" s="282" t="s">
        <v>226</v>
      </c>
      <c r="W2" s="283"/>
      <c r="X2" s="282" t="s">
        <v>126</v>
      </c>
      <c r="Y2" s="283"/>
      <c r="Z2" s="272" t="s">
        <v>245</v>
      </c>
      <c r="AA2" s="273"/>
      <c r="AB2" s="282" t="s">
        <v>294</v>
      </c>
      <c r="AC2" s="283"/>
      <c r="AD2" s="282" t="s">
        <v>72</v>
      </c>
      <c r="AE2" s="283"/>
      <c r="AF2" s="282" t="s">
        <v>241</v>
      </c>
      <c r="AG2" s="283"/>
      <c r="AH2" s="286" t="s">
        <v>360</v>
      </c>
      <c r="AI2" s="287"/>
      <c r="AJ2" s="284"/>
      <c r="AK2" s="285"/>
      <c r="AL2" s="110" t="s">
        <v>73</v>
      </c>
      <c r="AM2" s="109" t="s">
        <v>74</v>
      </c>
      <c r="AN2" s="271"/>
      <c r="AO2" s="327"/>
    </row>
    <row r="3" spans="1:41" ht="15.75">
      <c r="A3" s="30"/>
      <c r="B3" s="31" t="s">
        <v>68</v>
      </c>
      <c r="C3" s="32"/>
      <c r="D3" s="32"/>
      <c r="E3" s="32"/>
      <c r="F3" s="10" t="s">
        <v>55</v>
      </c>
      <c r="G3" s="10" t="s">
        <v>56</v>
      </c>
      <c r="H3" s="10" t="s">
        <v>55</v>
      </c>
      <c r="I3" s="10" t="s">
        <v>56</v>
      </c>
      <c r="J3" s="10" t="s">
        <v>55</v>
      </c>
      <c r="K3" s="10" t="s">
        <v>56</v>
      </c>
      <c r="L3" s="10" t="s">
        <v>55</v>
      </c>
      <c r="M3" s="10" t="s">
        <v>56</v>
      </c>
      <c r="N3" s="71" t="s">
        <v>55</v>
      </c>
      <c r="O3" s="71" t="s">
        <v>56</v>
      </c>
      <c r="P3" s="10" t="s">
        <v>55</v>
      </c>
      <c r="Q3" s="10" t="s">
        <v>56</v>
      </c>
      <c r="R3" s="10" t="s">
        <v>55</v>
      </c>
      <c r="S3" s="12" t="s">
        <v>56</v>
      </c>
      <c r="T3" s="14" t="s">
        <v>55</v>
      </c>
      <c r="U3" s="14" t="s">
        <v>56</v>
      </c>
      <c r="V3" s="11" t="s">
        <v>55</v>
      </c>
      <c r="W3" s="11" t="s">
        <v>56</v>
      </c>
      <c r="X3" s="11" t="s">
        <v>55</v>
      </c>
      <c r="Y3" s="11" t="s">
        <v>56</v>
      </c>
      <c r="Z3" s="13" t="s">
        <v>55</v>
      </c>
      <c r="AA3" s="13" t="s">
        <v>56</v>
      </c>
      <c r="AB3" s="11" t="s">
        <v>55</v>
      </c>
      <c r="AC3" s="13" t="s">
        <v>56</v>
      </c>
      <c r="AD3" s="11" t="s">
        <v>55</v>
      </c>
      <c r="AE3" s="11" t="s">
        <v>56</v>
      </c>
      <c r="AF3" s="14" t="s">
        <v>55</v>
      </c>
      <c r="AG3" s="14" t="s">
        <v>56</v>
      </c>
      <c r="AH3" s="11" t="s">
        <v>55</v>
      </c>
      <c r="AI3" s="13" t="s">
        <v>56</v>
      </c>
      <c r="AJ3" s="11"/>
      <c r="AK3" s="14"/>
      <c r="AL3" s="100" t="s">
        <v>367</v>
      </c>
      <c r="AM3" s="100" t="s">
        <v>367</v>
      </c>
      <c r="AN3" s="101">
        <f>AL3+AM3</f>
        <v>0</v>
      </c>
      <c r="AO3" s="328"/>
    </row>
    <row r="4" spans="1:41" ht="23.25">
      <c r="A4" s="30"/>
      <c r="B4" s="31" t="s">
        <v>70</v>
      </c>
      <c r="C4" s="33"/>
      <c r="D4" s="33"/>
      <c r="E4" s="33"/>
      <c r="F4" s="73" t="s">
        <v>215</v>
      </c>
      <c r="G4" s="73" t="s">
        <v>259</v>
      </c>
      <c r="H4" s="73" t="s">
        <v>81</v>
      </c>
      <c r="I4" s="73" t="s">
        <v>81</v>
      </c>
      <c r="J4" s="73" t="s">
        <v>75</v>
      </c>
      <c r="K4" s="73" t="s">
        <v>82</v>
      </c>
      <c r="L4" s="73" t="s">
        <v>78</v>
      </c>
      <c r="M4" s="73" t="s">
        <v>81</v>
      </c>
      <c r="N4" s="73" t="s">
        <v>91</v>
      </c>
      <c r="O4" s="73" t="s">
        <v>79</v>
      </c>
      <c r="P4" s="73" t="s">
        <v>90</v>
      </c>
      <c r="Q4" s="73" t="s">
        <v>85</v>
      </c>
      <c r="R4" s="73" t="s">
        <v>79</v>
      </c>
      <c r="S4" s="213" t="s">
        <v>84</v>
      </c>
      <c r="T4" s="73" t="s">
        <v>237</v>
      </c>
      <c r="U4" s="73" t="s">
        <v>102</v>
      </c>
      <c r="V4" s="73" t="s">
        <v>78</v>
      </c>
      <c r="W4" s="73" t="s">
        <v>81</v>
      </c>
      <c r="X4" s="73" t="s">
        <v>239</v>
      </c>
      <c r="Y4" s="73" t="s">
        <v>310</v>
      </c>
      <c r="Z4" s="213" t="s">
        <v>247</v>
      </c>
      <c r="AA4" s="213" t="s">
        <v>247</v>
      </c>
      <c r="AB4" s="73" t="s">
        <v>92</v>
      </c>
      <c r="AC4" s="213" t="s">
        <v>92</v>
      </c>
      <c r="AD4" s="73" t="s">
        <v>120</v>
      </c>
      <c r="AE4" s="74">
        <v>140</v>
      </c>
      <c r="AF4" s="73" t="s">
        <v>243</v>
      </c>
      <c r="AG4" s="73" t="s">
        <v>242</v>
      </c>
      <c r="AH4" s="73" t="s">
        <v>96</v>
      </c>
      <c r="AI4" s="213" t="s">
        <v>223</v>
      </c>
      <c r="AJ4" s="74"/>
      <c r="AK4" s="73"/>
      <c r="AL4" s="14"/>
      <c r="AM4" s="16"/>
      <c r="AN4" s="16"/>
      <c r="AO4" s="328"/>
    </row>
    <row r="5" spans="1:41" ht="15">
      <c r="A5" s="30"/>
      <c r="B5" s="31"/>
      <c r="C5" s="33"/>
      <c r="D5" s="33"/>
      <c r="E5" s="33"/>
      <c r="F5" s="71"/>
      <c r="G5" s="71"/>
      <c r="H5" s="71"/>
      <c r="I5" s="71"/>
      <c r="J5" s="71"/>
      <c r="K5" s="71"/>
      <c r="L5" s="227"/>
      <c r="M5" s="227"/>
      <c r="N5" s="71"/>
      <c r="O5" s="71"/>
      <c r="P5" s="227"/>
      <c r="Q5" s="227"/>
      <c r="R5" s="71"/>
      <c r="S5" s="72"/>
      <c r="T5" s="209"/>
      <c r="U5" s="209"/>
      <c r="V5" s="11"/>
      <c r="W5" s="11"/>
      <c r="X5" s="11"/>
      <c r="Y5" s="11"/>
      <c r="Z5" s="13"/>
      <c r="AA5" s="13"/>
      <c r="AB5" s="233"/>
      <c r="AC5" s="234"/>
      <c r="AD5" s="17"/>
      <c r="AE5" s="15"/>
      <c r="AF5" s="11"/>
      <c r="AG5" s="11"/>
      <c r="AH5" s="15"/>
      <c r="AI5" s="13"/>
      <c r="AJ5" s="15"/>
      <c r="AK5" s="11"/>
      <c r="AL5" s="14"/>
      <c r="AM5" s="16"/>
      <c r="AN5" s="16"/>
      <c r="AO5" s="328"/>
    </row>
    <row r="6" spans="1:41" ht="15">
      <c r="A6" s="117">
        <v>1</v>
      </c>
      <c r="B6" s="118" t="s">
        <v>48</v>
      </c>
      <c r="C6" s="119" t="s">
        <v>0</v>
      </c>
      <c r="D6" s="323"/>
      <c r="E6" s="323"/>
      <c r="F6" s="151"/>
      <c r="G6" s="151"/>
      <c r="H6" s="151"/>
      <c r="I6" s="151"/>
      <c r="J6" s="151"/>
      <c r="K6" s="151"/>
      <c r="L6" s="228"/>
      <c r="M6" s="228"/>
      <c r="N6" s="151"/>
      <c r="O6" s="151"/>
      <c r="P6" s="228"/>
      <c r="Q6" s="228"/>
      <c r="R6" s="151"/>
      <c r="S6" s="152"/>
      <c r="T6" s="209"/>
      <c r="U6" s="209"/>
      <c r="V6" s="15"/>
      <c r="W6" s="15"/>
      <c r="X6" s="11"/>
      <c r="Y6" s="11"/>
      <c r="Z6" s="55"/>
      <c r="AA6" s="55"/>
      <c r="AB6" s="233"/>
      <c r="AC6" s="234"/>
      <c r="AD6" s="11"/>
      <c r="AE6" s="15"/>
      <c r="AF6" s="11"/>
      <c r="AG6" s="11"/>
      <c r="AH6" s="15"/>
      <c r="AI6" s="13"/>
      <c r="AJ6" s="15"/>
      <c r="AK6" s="11"/>
      <c r="AL6" s="120">
        <f>AL7+AL8+AL9</f>
        <v>0</v>
      </c>
      <c r="AM6" s="120">
        <f>AM7+AM8+AM9</f>
        <v>0</v>
      </c>
      <c r="AN6" s="120">
        <f>AN7+AN8+AN9</f>
        <v>0</v>
      </c>
      <c r="AO6" s="329">
        <f>(D6+E6)-AN6</f>
        <v>0</v>
      </c>
    </row>
    <row r="7" spans="1:41" ht="15">
      <c r="A7" s="34"/>
      <c r="B7" s="35" t="s">
        <v>4</v>
      </c>
      <c r="C7" s="36" t="s">
        <v>0</v>
      </c>
      <c r="D7" s="324"/>
      <c r="E7" s="324"/>
      <c r="F7" s="21"/>
      <c r="G7" s="21"/>
      <c r="H7" s="21"/>
      <c r="I7" s="21"/>
      <c r="J7" s="202">
        <v>0.025</v>
      </c>
      <c r="K7" s="202">
        <v>0.03</v>
      </c>
      <c r="L7" s="229"/>
      <c r="M7" s="229"/>
      <c r="N7" s="21"/>
      <c r="O7" s="21"/>
      <c r="P7" s="229"/>
      <c r="Q7" s="229"/>
      <c r="R7" s="21"/>
      <c r="S7" s="23"/>
      <c r="T7" s="70"/>
      <c r="U7" s="70"/>
      <c r="V7" s="21"/>
      <c r="W7" s="21"/>
      <c r="X7" s="21"/>
      <c r="Y7" s="21"/>
      <c r="Z7" s="57"/>
      <c r="AA7" s="57"/>
      <c r="AB7" s="229"/>
      <c r="AC7" s="235"/>
      <c r="AD7" s="21"/>
      <c r="AE7" s="21"/>
      <c r="AF7" s="21"/>
      <c r="AG7" s="21"/>
      <c r="AH7" s="56"/>
      <c r="AI7" s="57"/>
      <c r="AJ7" s="21"/>
      <c r="AK7" s="21"/>
      <c r="AL7" s="18">
        <f>(AJ7+AF7+AD7+AB7+Z7+X7+V7+T7+R7+P7+N7+L7+J7+H7+F7+AH7)*$AL$3</f>
        <v>0</v>
      </c>
      <c r="AM7" s="19">
        <f>(AK7+AG7+AE7+AC7+AA7+Y7+W7+U7+S7+Q7+O7+M7+K7+I7+G7+AI7)*$AM$3</f>
        <v>0</v>
      </c>
      <c r="AN7" s="20">
        <f>AL7+AM7</f>
        <v>0</v>
      </c>
      <c r="AO7" s="329">
        <f aca="true" t="shared" si="0" ref="AO7:AO70">(D7+E7)-AN7</f>
        <v>0</v>
      </c>
    </row>
    <row r="8" spans="1:41" ht="15">
      <c r="A8" s="34"/>
      <c r="B8" s="37" t="s">
        <v>48</v>
      </c>
      <c r="C8" s="36" t="s">
        <v>0</v>
      </c>
      <c r="D8" s="324"/>
      <c r="E8" s="324"/>
      <c r="F8" s="21"/>
      <c r="G8" s="21"/>
      <c r="H8" s="21"/>
      <c r="I8" s="21"/>
      <c r="J8" s="21"/>
      <c r="K8" s="21"/>
      <c r="L8" s="229"/>
      <c r="M8" s="229"/>
      <c r="N8" s="21"/>
      <c r="O8" s="21"/>
      <c r="P8" s="229"/>
      <c r="Q8" s="229"/>
      <c r="R8" s="202">
        <v>0.008</v>
      </c>
      <c r="S8" s="215">
        <v>0.011</v>
      </c>
      <c r="T8" s="70"/>
      <c r="U8" s="70"/>
      <c r="V8" s="21"/>
      <c r="W8" s="21"/>
      <c r="X8" s="202">
        <v>0.035</v>
      </c>
      <c r="Y8" s="202">
        <v>0.055</v>
      </c>
      <c r="Z8" s="57"/>
      <c r="AA8" s="57"/>
      <c r="AB8" s="229"/>
      <c r="AC8" s="235"/>
      <c r="AD8" s="21"/>
      <c r="AE8" s="21"/>
      <c r="AF8" s="202">
        <v>0.0062</v>
      </c>
      <c r="AG8" s="202">
        <v>0.00825</v>
      </c>
      <c r="AH8" s="56"/>
      <c r="AI8" s="57"/>
      <c r="AJ8" s="21"/>
      <c r="AK8" s="21"/>
      <c r="AL8" s="18">
        <f aca="true" t="shared" si="1" ref="AL8:AL74">(AJ8+AF8+AD8+AB8+Z8+X8+V8+T8+R8+P8+N8+L8+J8+H8+F8+AH8)*$AL$3</f>
        <v>0</v>
      </c>
      <c r="AM8" s="19">
        <f aca="true" t="shared" si="2" ref="AM8:AM74">(AK8+AG8+AE8+AC8+AA8+Y8+W8+U8+S8+Q8+O8+M8+K8+I8+G8+AI8)*$AM$3</f>
        <v>0</v>
      </c>
      <c r="AN8" s="20">
        <f aca="true" t="shared" si="3" ref="AN8:AN74">AL8+AM8</f>
        <v>0</v>
      </c>
      <c r="AO8" s="329">
        <f t="shared" si="0"/>
        <v>0</v>
      </c>
    </row>
    <row r="9" spans="1:41" ht="15">
      <c r="A9" s="34"/>
      <c r="B9" s="35" t="s">
        <v>43</v>
      </c>
      <c r="C9" s="36" t="s">
        <v>0</v>
      </c>
      <c r="D9" s="324"/>
      <c r="E9" s="324"/>
      <c r="F9" s="21"/>
      <c r="G9" s="21"/>
      <c r="H9" s="21"/>
      <c r="I9" s="21"/>
      <c r="J9" s="21"/>
      <c r="K9" s="21"/>
      <c r="L9" s="229"/>
      <c r="M9" s="229"/>
      <c r="N9" s="229"/>
      <c r="O9" s="229"/>
      <c r="P9" s="229"/>
      <c r="Q9" s="229"/>
      <c r="R9" s="202">
        <v>0.005</v>
      </c>
      <c r="S9" s="215">
        <v>0.007</v>
      </c>
      <c r="T9" s="70"/>
      <c r="U9" s="70"/>
      <c r="V9" s="21"/>
      <c r="W9" s="21"/>
      <c r="X9" s="21"/>
      <c r="Y9" s="21"/>
      <c r="Z9" s="57"/>
      <c r="AA9" s="57"/>
      <c r="AB9" s="229"/>
      <c r="AC9" s="235"/>
      <c r="AD9" s="21"/>
      <c r="AE9" s="21"/>
      <c r="AF9" s="21"/>
      <c r="AG9" s="21"/>
      <c r="AH9" s="56"/>
      <c r="AI9" s="57"/>
      <c r="AJ9" s="21"/>
      <c r="AK9" s="21"/>
      <c r="AL9" s="18">
        <f t="shared" si="1"/>
        <v>0</v>
      </c>
      <c r="AM9" s="19">
        <f t="shared" si="2"/>
        <v>0</v>
      </c>
      <c r="AN9" s="20">
        <f t="shared" si="3"/>
        <v>0</v>
      </c>
      <c r="AO9" s="329">
        <f t="shared" si="0"/>
        <v>0</v>
      </c>
    </row>
    <row r="10" spans="1:41" ht="15">
      <c r="A10" s="117">
        <v>2</v>
      </c>
      <c r="B10" s="119" t="s">
        <v>127</v>
      </c>
      <c r="C10" s="119" t="s">
        <v>0</v>
      </c>
      <c r="D10" s="323"/>
      <c r="E10" s="323"/>
      <c r="F10" s="21"/>
      <c r="G10" s="21"/>
      <c r="H10" s="21"/>
      <c r="I10" s="21"/>
      <c r="J10" s="21"/>
      <c r="K10" s="21"/>
      <c r="L10" s="229"/>
      <c r="M10" s="229"/>
      <c r="N10" s="229"/>
      <c r="O10" s="229"/>
      <c r="P10" s="229"/>
      <c r="Q10" s="229"/>
      <c r="R10" s="21"/>
      <c r="S10" s="23"/>
      <c r="T10" s="70"/>
      <c r="U10" s="70"/>
      <c r="V10" s="21"/>
      <c r="W10" s="21"/>
      <c r="X10" s="202">
        <v>0.035</v>
      </c>
      <c r="Y10" s="202">
        <v>0.045</v>
      </c>
      <c r="Z10" s="57"/>
      <c r="AA10" s="57"/>
      <c r="AB10" s="229"/>
      <c r="AC10" s="235"/>
      <c r="AD10" s="21"/>
      <c r="AE10" s="21"/>
      <c r="AF10" s="21"/>
      <c r="AG10" s="21"/>
      <c r="AH10" s="56"/>
      <c r="AI10" s="57"/>
      <c r="AJ10" s="21"/>
      <c r="AK10" s="21"/>
      <c r="AL10" s="122">
        <f t="shared" si="1"/>
        <v>0</v>
      </c>
      <c r="AM10" s="123">
        <f t="shared" si="2"/>
        <v>0</v>
      </c>
      <c r="AN10" s="106">
        <f t="shared" si="3"/>
        <v>0</v>
      </c>
      <c r="AO10" s="329">
        <f t="shared" si="0"/>
        <v>0</v>
      </c>
    </row>
    <row r="11" spans="1:41" ht="15">
      <c r="A11" s="117">
        <v>3</v>
      </c>
      <c r="B11" s="118" t="s">
        <v>161</v>
      </c>
      <c r="C11" s="119" t="s">
        <v>0</v>
      </c>
      <c r="D11" s="323"/>
      <c r="E11" s="323"/>
      <c r="F11" s="21"/>
      <c r="G11" s="21"/>
      <c r="H11" s="21"/>
      <c r="I11" s="21"/>
      <c r="J11" s="21"/>
      <c r="K11" s="21"/>
      <c r="L11" s="229"/>
      <c r="M11" s="229"/>
      <c r="N11" s="229"/>
      <c r="O11" s="229"/>
      <c r="P11" s="229"/>
      <c r="Q11" s="229"/>
      <c r="R11" s="21"/>
      <c r="S11" s="23"/>
      <c r="T11" s="70"/>
      <c r="U11" s="70"/>
      <c r="V11" s="21"/>
      <c r="W11" s="21"/>
      <c r="X11" s="21"/>
      <c r="Y11" s="21"/>
      <c r="Z11" s="57"/>
      <c r="AA11" s="57"/>
      <c r="AB11" s="229"/>
      <c r="AC11" s="235"/>
      <c r="AD11" s="21"/>
      <c r="AE11" s="21"/>
      <c r="AF11" s="21"/>
      <c r="AG11" s="21"/>
      <c r="AH11" s="56"/>
      <c r="AI11" s="57"/>
      <c r="AJ11" s="21"/>
      <c r="AK11" s="21"/>
      <c r="AL11" s="122">
        <f t="shared" si="1"/>
        <v>0</v>
      </c>
      <c r="AM11" s="123">
        <f t="shared" si="2"/>
        <v>0</v>
      </c>
      <c r="AN11" s="106">
        <f t="shared" si="3"/>
        <v>0</v>
      </c>
      <c r="AO11" s="329">
        <f t="shared" si="0"/>
        <v>0</v>
      </c>
    </row>
    <row r="12" spans="1:41" ht="15">
      <c r="A12" s="117">
        <v>4</v>
      </c>
      <c r="B12" s="118" t="s">
        <v>140</v>
      </c>
      <c r="C12" s="119" t="s">
        <v>0</v>
      </c>
      <c r="D12" s="323"/>
      <c r="E12" s="323"/>
      <c r="F12" s="153"/>
      <c r="G12" s="153"/>
      <c r="H12" s="153"/>
      <c r="I12" s="153"/>
      <c r="J12" s="153"/>
      <c r="K12" s="153"/>
      <c r="L12" s="230"/>
      <c r="M12" s="230"/>
      <c r="N12" s="230"/>
      <c r="O12" s="230"/>
      <c r="P12" s="230"/>
      <c r="Q12" s="230"/>
      <c r="R12" s="153"/>
      <c r="S12" s="154"/>
      <c r="T12" s="70"/>
      <c r="U12" s="70"/>
      <c r="V12" s="21"/>
      <c r="W12" s="21"/>
      <c r="X12" s="21"/>
      <c r="Y12" s="21"/>
      <c r="Z12" s="57"/>
      <c r="AA12" s="57"/>
      <c r="AB12" s="229"/>
      <c r="AC12" s="235"/>
      <c r="AD12" s="21"/>
      <c r="AE12" s="21"/>
      <c r="AF12" s="21"/>
      <c r="AG12" s="21"/>
      <c r="AH12" s="56"/>
      <c r="AI12" s="57"/>
      <c r="AJ12" s="21"/>
      <c r="AK12" s="21"/>
      <c r="AL12" s="122">
        <f>AL14+AL15+AL16</f>
        <v>0</v>
      </c>
      <c r="AM12" s="122">
        <f>AM14+AM15+AM16</f>
        <v>0</v>
      </c>
      <c r="AN12" s="122">
        <f>AN14+AN15+AN16</f>
        <v>0</v>
      </c>
      <c r="AO12" s="329">
        <f t="shared" si="0"/>
        <v>0</v>
      </c>
    </row>
    <row r="13" spans="1:41" ht="15">
      <c r="A13" s="34"/>
      <c r="B13" s="37" t="s">
        <v>6</v>
      </c>
      <c r="C13" s="36" t="s">
        <v>0</v>
      </c>
      <c r="D13" s="324"/>
      <c r="E13" s="324"/>
      <c r="F13" s="21"/>
      <c r="G13" s="21"/>
      <c r="H13" s="21"/>
      <c r="I13" s="21"/>
      <c r="J13" s="21"/>
      <c r="K13" s="21"/>
      <c r="L13" s="229"/>
      <c r="M13" s="229"/>
      <c r="N13" s="229"/>
      <c r="O13" s="229"/>
      <c r="P13" s="202">
        <v>0.01197</v>
      </c>
      <c r="Q13" s="202">
        <v>0.01197</v>
      </c>
      <c r="R13" s="21">
        <v>0.03657</v>
      </c>
      <c r="S13" s="23">
        <v>0.05116</v>
      </c>
      <c r="T13" s="70"/>
      <c r="U13" s="70"/>
      <c r="V13" s="21"/>
      <c r="W13" s="21"/>
      <c r="X13" s="21"/>
      <c r="Y13" s="21"/>
      <c r="Z13" s="57"/>
      <c r="AA13" s="57"/>
      <c r="AB13" s="229"/>
      <c r="AC13" s="235"/>
      <c r="AD13" s="21"/>
      <c r="AE13" s="21"/>
      <c r="AF13" s="21"/>
      <c r="AG13" s="21"/>
      <c r="AH13" s="56"/>
      <c r="AI13" s="57"/>
      <c r="AJ13" s="21"/>
      <c r="AK13" s="21"/>
      <c r="AL13" s="18">
        <f t="shared" si="1"/>
        <v>0</v>
      </c>
      <c r="AM13" s="19">
        <f t="shared" si="2"/>
        <v>0</v>
      </c>
      <c r="AN13" s="20">
        <f t="shared" si="3"/>
        <v>0</v>
      </c>
      <c r="AO13" s="329">
        <f t="shared" si="0"/>
        <v>0</v>
      </c>
    </row>
    <row r="14" spans="1:41" s="7" customFormat="1" ht="15">
      <c r="A14" s="41"/>
      <c r="B14" s="41" t="s">
        <v>198</v>
      </c>
      <c r="C14" s="36" t="s">
        <v>0</v>
      </c>
      <c r="D14" s="324"/>
      <c r="E14" s="324"/>
      <c r="F14" s="21"/>
      <c r="G14" s="21"/>
      <c r="H14" s="21"/>
      <c r="I14" s="21"/>
      <c r="J14" s="21"/>
      <c r="K14" s="21"/>
      <c r="L14" s="229"/>
      <c r="M14" s="229"/>
      <c r="N14" s="229"/>
      <c r="O14" s="229"/>
      <c r="P14" s="211">
        <v>0.01197</v>
      </c>
      <c r="Q14" s="211">
        <v>0.01197</v>
      </c>
      <c r="R14" s="211">
        <v>0.03657</v>
      </c>
      <c r="S14" s="212">
        <v>0.05116</v>
      </c>
      <c r="T14" s="70"/>
      <c r="U14" s="70"/>
      <c r="V14" s="21"/>
      <c r="W14" s="21"/>
      <c r="X14" s="21"/>
      <c r="Y14" s="21"/>
      <c r="Z14" s="57"/>
      <c r="AA14" s="57"/>
      <c r="AB14" s="229"/>
      <c r="AC14" s="235"/>
      <c r="AD14" s="21"/>
      <c r="AE14" s="21"/>
      <c r="AF14" s="21"/>
      <c r="AG14" s="21"/>
      <c r="AH14" s="56"/>
      <c r="AI14" s="57"/>
      <c r="AJ14" s="21"/>
      <c r="AK14" s="21"/>
      <c r="AL14" s="18">
        <f t="shared" si="1"/>
        <v>0</v>
      </c>
      <c r="AM14" s="19">
        <f t="shared" si="2"/>
        <v>0</v>
      </c>
      <c r="AN14" s="20">
        <f t="shared" si="3"/>
        <v>0</v>
      </c>
      <c r="AO14" s="329">
        <f t="shared" si="0"/>
        <v>0</v>
      </c>
    </row>
    <row r="15" spans="1:41" ht="15">
      <c r="A15" s="34"/>
      <c r="B15" s="35" t="s">
        <v>7</v>
      </c>
      <c r="C15" s="36" t="s">
        <v>0</v>
      </c>
      <c r="D15" s="324"/>
      <c r="E15" s="324"/>
      <c r="F15" s="21"/>
      <c r="G15" s="21"/>
      <c r="H15" s="21"/>
      <c r="I15" s="21"/>
      <c r="J15" s="21"/>
      <c r="K15" s="21"/>
      <c r="L15" s="229"/>
      <c r="M15" s="229"/>
      <c r="N15" s="229"/>
      <c r="O15" s="229"/>
      <c r="P15" s="229"/>
      <c r="Q15" s="229"/>
      <c r="R15" s="21"/>
      <c r="S15" s="23"/>
      <c r="T15" s="70"/>
      <c r="U15" s="70"/>
      <c r="V15" s="21"/>
      <c r="W15" s="21"/>
      <c r="X15" s="21"/>
      <c r="Y15" s="21"/>
      <c r="Z15" s="57"/>
      <c r="AA15" s="57"/>
      <c r="AB15" s="229"/>
      <c r="AC15" s="235"/>
      <c r="AD15" s="21"/>
      <c r="AE15" s="21"/>
      <c r="AF15" s="21"/>
      <c r="AG15" s="21"/>
      <c r="AH15" s="56"/>
      <c r="AI15" s="57"/>
      <c r="AJ15" s="21"/>
      <c r="AK15" s="21"/>
      <c r="AL15" s="18">
        <f t="shared" si="1"/>
        <v>0</v>
      </c>
      <c r="AM15" s="19">
        <f t="shared" si="2"/>
        <v>0</v>
      </c>
      <c r="AN15" s="20">
        <f t="shared" si="3"/>
        <v>0</v>
      </c>
      <c r="AO15" s="329">
        <f t="shared" si="0"/>
        <v>0</v>
      </c>
    </row>
    <row r="16" spans="1:41" ht="15">
      <c r="A16" s="41"/>
      <c r="B16" s="35" t="s">
        <v>141</v>
      </c>
      <c r="C16" s="36" t="s">
        <v>0</v>
      </c>
      <c r="D16" s="324"/>
      <c r="E16" s="324"/>
      <c r="F16" s="21"/>
      <c r="G16" s="21"/>
      <c r="H16" s="21"/>
      <c r="I16" s="21"/>
      <c r="J16" s="21"/>
      <c r="K16" s="21"/>
      <c r="L16" s="229"/>
      <c r="M16" s="229"/>
      <c r="N16" s="229"/>
      <c r="O16" s="229"/>
      <c r="P16" s="229"/>
      <c r="Q16" s="229"/>
      <c r="R16" s="21"/>
      <c r="S16" s="23"/>
      <c r="T16" s="70"/>
      <c r="U16" s="70"/>
      <c r="V16" s="21"/>
      <c r="W16" s="21"/>
      <c r="X16" s="21"/>
      <c r="Y16" s="21"/>
      <c r="Z16" s="57"/>
      <c r="AA16" s="57"/>
      <c r="AB16" s="229"/>
      <c r="AC16" s="235"/>
      <c r="AD16" s="21"/>
      <c r="AE16" s="21"/>
      <c r="AF16" s="21"/>
      <c r="AG16" s="21"/>
      <c r="AH16" s="56"/>
      <c r="AI16" s="57"/>
      <c r="AJ16" s="21"/>
      <c r="AK16" s="21"/>
      <c r="AL16" s="18">
        <f t="shared" si="1"/>
        <v>0</v>
      </c>
      <c r="AM16" s="19">
        <f t="shared" si="2"/>
        <v>0</v>
      </c>
      <c r="AN16" s="20">
        <f t="shared" si="3"/>
        <v>0</v>
      </c>
      <c r="AO16" s="329">
        <f t="shared" si="0"/>
        <v>0</v>
      </c>
    </row>
    <row r="17" spans="1:41" ht="15">
      <c r="A17" s="117">
        <v>5</v>
      </c>
      <c r="B17" s="119" t="s">
        <v>142</v>
      </c>
      <c r="C17" s="119" t="s">
        <v>0</v>
      </c>
      <c r="D17" s="323"/>
      <c r="E17" s="323"/>
      <c r="F17" s="21"/>
      <c r="G17" s="21"/>
      <c r="H17" s="21"/>
      <c r="I17" s="21"/>
      <c r="J17" s="21"/>
      <c r="K17" s="21"/>
      <c r="L17" s="229"/>
      <c r="M17" s="229"/>
      <c r="N17" s="229"/>
      <c r="O17" s="229"/>
      <c r="P17" s="229"/>
      <c r="Q17" s="229"/>
      <c r="R17" s="21"/>
      <c r="S17" s="23"/>
      <c r="T17" s="70"/>
      <c r="U17" s="70"/>
      <c r="V17" s="21"/>
      <c r="W17" s="194"/>
      <c r="X17" s="21"/>
      <c r="Y17" s="21"/>
      <c r="Z17" s="57"/>
      <c r="AA17" s="57"/>
      <c r="AB17" s="229"/>
      <c r="AC17" s="235"/>
      <c r="AD17" s="21"/>
      <c r="AE17" s="21"/>
      <c r="AF17" s="21"/>
      <c r="AG17" s="21"/>
      <c r="AH17" s="56"/>
      <c r="AI17" s="57"/>
      <c r="AJ17" s="21"/>
      <c r="AK17" s="21"/>
      <c r="AL17" s="122">
        <f>AL18+AL19+AL20</f>
        <v>0</v>
      </c>
      <c r="AM17" s="122">
        <f>AM18+AM19+AM20</f>
        <v>0</v>
      </c>
      <c r="AN17" s="122">
        <f>AN18+AN19+AN20</f>
        <v>0</v>
      </c>
      <c r="AO17" s="329">
        <f t="shared" si="0"/>
        <v>0</v>
      </c>
    </row>
    <row r="18" spans="1:41" ht="15">
      <c r="A18" s="34"/>
      <c r="B18" s="37" t="s">
        <v>19</v>
      </c>
      <c r="C18" s="36" t="s">
        <v>0</v>
      </c>
      <c r="D18" s="324"/>
      <c r="E18" s="324"/>
      <c r="F18" s="21"/>
      <c r="G18" s="21"/>
      <c r="H18" s="21"/>
      <c r="I18" s="21"/>
      <c r="J18" s="21"/>
      <c r="K18" s="21"/>
      <c r="L18" s="229"/>
      <c r="M18" s="229"/>
      <c r="N18" s="229"/>
      <c r="O18" s="229"/>
      <c r="P18" s="229"/>
      <c r="Q18" s="229"/>
      <c r="R18" s="21"/>
      <c r="S18" s="23"/>
      <c r="T18" s="70"/>
      <c r="U18" s="70"/>
      <c r="V18" s="21"/>
      <c r="W18" s="21"/>
      <c r="X18" s="21"/>
      <c r="Y18" s="21"/>
      <c r="Z18" s="57"/>
      <c r="AA18" s="57"/>
      <c r="AB18" s="229"/>
      <c r="AC18" s="235"/>
      <c r="AD18" s="21"/>
      <c r="AE18" s="21"/>
      <c r="AF18" s="21"/>
      <c r="AG18" s="21"/>
      <c r="AH18" s="56"/>
      <c r="AI18" s="57"/>
      <c r="AJ18" s="21"/>
      <c r="AK18" s="21"/>
      <c r="AL18" s="18">
        <f t="shared" si="1"/>
        <v>0</v>
      </c>
      <c r="AM18" s="19">
        <f t="shared" si="2"/>
        <v>0</v>
      </c>
      <c r="AN18" s="20">
        <f t="shared" si="3"/>
        <v>0</v>
      </c>
      <c r="AO18" s="329">
        <f t="shared" si="0"/>
        <v>0</v>
      </c>
    </row>
    <row r="19" spans="1:41" ht="15">
      <c r="A19" s="34"/>
      <c r="B19" s="35" t="s">
        <v>20</v>
      </c>
      <c r="C19" s="36" t="s">
        <v>0</v>
      </c>
      <c r="D19" s="324"/>
      <c r="E19" s="324"/>
      <c r="F19" s="21"/>
      <c r="G19" s="21"/>
      <c r="H19" s="21"/>
      <c r="I19" s="21"/>
      <c r="J19" s="21"/>
      <c r="K19" s="21"/>
      <c r="L19" s="229"/>
      <c r="M19" s="229"/>
      <c r="N19" s="229"/>
      <c r="O19" s="229"/>
      <c r="P19" s="229"/>
      <c r="Q19" s="229"/>
      <c r="R19" s="21"/>
      <c r="S19" s="23"/>
      <c r="T19" s="70"/>
      <c r="U19" s="70"/>
      <c r="V19" s="21"/>
      <c r="W19" s="21"/>
      <c r="X19" s="21"/>
      <c r="Y19" s="21"/>
      <c r="Z19" s="57"/>
      <c r="AA19" s="57"/>
      <c r="AB19" s="229"/>
      <c r="AC19" s="235"/>
      <c r="AD19" s="21"/>
      <c r="AE19" s="21"/>
      <c r="AF19" s="21"/>
      <c r="AG19" s="21"/>
      <c r="AH19" s="56"/>
      <c r="AI19" s="57"/>
      <c r="AJ19" s="21"/>
      <c r="AK19" s="21"/>
      <c r="AL19" s="18">
        <f t="shared" si="1"/>
        <v>0</v>
      </c>
      <c r="AM19" s="19">
        <f t="shared" si="2"/>
        <v>0</v>
      </c>
      <c r="AN19" s="20">
        <f t="shared" si="3"/>
        <v>0</v>
      </c>
      <c r="AO19" s="329">
        <f t="shared" si="0"/>
        <v>0</v>
      </c>
    </row>
    <row r="20" spans="1:41" ht="15">
      <c r="A20" s="41"/>
      <c r="B20" s="39" t="s">
        <v>63</v>
      </c>
      <c r="C20" s="36" t="s">
        <v>0</v>
      </c>
      <c r="D20" s="324"/>
      <c r="E20" s="324"/>
      <c r="F20" s="21"/>
      <c r="G20" s="21"/>
      <c r="H20" s="21"/>
      <c r="I20" s="21"/>
      <c r="J20" s="21"/>
      <c r="K20" s="21"/>
      <c r="L20" s="229"/>
      <c r="M20" s="229"/>
      <c r="N20" s="229"/>
      <c r="O20" s="229"/>
      <c r="P20" s="229"/>
      <c r="Q20" s="229"/>
      <c r="R20" s="21"/>
      <c r="S20" s="23"/>
      <c r="T20" s="70"/>
      <c r="U20" s="70"/>
      <c r="V20" s="21"/>
      <c r="W20" s="21"/>
      <c r="X20" s="21"/>
      <c r="Y20" s="21"/>
      <c r="Z20" s="57"/>
      <c r="AA20" s="57"/>
      <c r="AB20" s="229"/>
      <c r="AC20" s="235"/>
      <c r="AD20" s="21"/>
      <c r="AE20" s="21"/>
      <c r="AF20" s="21"/>
      <c r="AG20" s="21"/>
      <c r="AH20" s="56"/>
      <c r="AI20" s="57"/>
      <c r="AJ20" s="21"/>
      <c r="AK20" s="21"/>
      <c r="AL20" s="18">
        <f t="shared" si="1"/>
        <v>0</v>
      </c>
      <c r="AM20" s="19">
        <f t="shared" si="2"/>
        <v>0</v>
      </c>
      <c r="AN20" s="20">
        <f t="shared" si="3"/>
        <v>0</v>
      </c>
      <c r="AO20" s="329">
        <f t="shared" si="0"/>
        <v>0</v>
      </c>
    </row>
    <row r="21" spans="1:41" ht="15">
      <c r="A21" s="117">
        <v>6</v>
      </c>
      <c r="B21" s="118" t="s">
        <v>143</v>
      </c>
      <c r="C21" s="119" t="s">
        <v>0</v>
      </c>
      <c r="D21" s="323"/>
      <c r="E21" s="323"/>
      <c r="F21" s="21"/>
      <c r="G21" s="21"/>
      <c r="H21" s="21"/>
      <c r="I21" s="21"/>
      <c r="J21" s="21"/>
      <c r="K21" s="21"/>
      <c r="L21" s="229"/>
      <c r="M21" s="229"/>
      <c r="N21" s="229"/>
      <c r="O21" s="229"/>
      <c r="P21" s="229"/>
      <c r="Q21" s="229"/>
      <c r="R21" s="21"/>
      <c r="S21" s="23"/>
      <c r="T21" s="70"/>
      <c r="U21" s="70"/>
      <c r="V21" s="21"/>
      <c r="W21" s="21"/>
      <c r="X21" s="21"/>
      <c r="Y21" s="21"/>
      <c r="Z21" s="57"/>
      <c r="AA21" s="57"/>
      <c r="AB21" s="229"/>
      <c r="AC21" s="235"/>
      <c r="AD21" s="21"/>
      <c r="AE21" s="21"/>
      <c r="AF21" s="21"/>
      <c r="AG21" s="21"/>
      <c r="AH21" s="56"/>
      <c r="AI21" s="57"/>
      <c r="AJ21" s="21"/>
      <c r="AK21" s="21"/>
      <c r="AL21" s="122">
        <f>AL22+AL23+AL24</f>
        <v>0</v>
      </c>
      <c r="AM21" s="122">
        <f>AM22+AM23+AM24</f>
        <v>0</v>
      </c>
      <c r="AN21" s="122">
        <f>AN22+AN23+AN24</f>
        <v>0</v>
      </c>
      <c r="AO21" s="329">
        <f t="shared" si="0"/>
        <v>0</v>
      </c>
    </row>
    <row r="22" spans="1:41" ht="15">
      <c r="A22" s="34"/>
      <c r="B22" s="37" t="s">
        <v>61</v>
      </c>
      <c r="C22" s="36" t="s">
        <v>0</v>
      </c>
      <c r="D22" s="324"/>
      <c r="E22" s="324"/>
      <c r="F22" s="21"/>
      <c r="G22" s="21"/>
      <c r="H22" s="21"/>
      <c r="I22" s="21"/>
      <c r="J22" s="21"/>
      <c r="K22" s="21"/>
      <c r="L22" s="229"/>
      <c r="M22" s="229"/>
      <c r="N22" s="229"/>
      <c r="O22" s="229"/>
      <c r="P22" s="229"/>
      <c r="Q22" s="229"/>
      <c r="R22" s="21"/>
      <c r="S22" s="23"/>
      <c r="T22" s="70"/>
      <c r="U22" s="70"/>
      <c r="V22" s="21"/>
      <c r="W22" s="21"/>
      <c r="X22" s="21"/>
      <c r="Y22" s="21"/>
      <c r="Z22" s="57"/>
      <c r="AA22" s="57"/>
      <c r="AB22" s="229"/>
      <c r="AC22" s="235"/>
      <c r="AD22" s="21"/>
      <c r="AE22" s="21"/>
      <c r="AF22" s="21"/>
      <c r="AG22" s="21"/>
      <c r="AH22" s="56"/>
      <c r="AI22" s="57"/>
      <c r="AJ22" s="21"/>
      <c r="AK22" s="21"/>
      <c r="AL22" s="18">
        <f t="shared" si="1"/>
        <v>0</v>
      </c>
      <c r="AM22" s="19">
        <f t="shared" si="2"/>
        <v>0</v>
      </c>
      <c r="AN22" s="20">
        <f t="shared" si="3"/>
        <v>0</v>
      </c>
      <c r="AO22" s="329">
        <f t="shared" si="0"/>
        <v>0</v>
      </c>
    </row>
    <row r="23" spans="1:41" ht="15">
      <c r="A23" s="34"/>
      <c r="B23" s="37" t="s">
        <v>27</v>
      </c>
      <c r="C23" s="36" t="s">
        <v>0</v>
      </c>
      <c r="D23" s="324"/>
      <c r="E23" s="324"/>
      <c r="F23" s="21"/>
      <c r="G23" s="21"/>
      <c r="H23" s="21"/>
      <c r="I23" s="21"/>
      <c r="J23" s="21"/>
      <c r="K23" s="21"/>
      <c r="L23" s="229"/>
      <c r="M23" s="229"/>
      <c r="N23" s="229"/>
      <c r="O23" s="229"/>
      <c r="P23" s="229"/>
      <c r="Q23" s="229"/>
      <c r="R23" s="21"/>
      <c r="S23" s="23"/>
      <c r="T23" s="70"/>
      <c r="U23" s="70"/>
      <c r="V23" s="21"/>
      <c r="W23" s="21"/>
      <c r="X23" s="21"/>
      <c r="Y23" s="21"/>
      <c r="Z23" s="57"/>
      <c r="AA23" s="57"/>
      <c r="AB23" s="229"/>
      <c r="AC23" s="235"/>
      <c r="AD23" s="21"/>
      <c r="AE23" s="21"/>
      <c r="AF23" s="202">
        <v>0.05154</v>
      </c>
      <c r="AG23" s="202">
        <v>0.06834</v>
      </c>
      <c r="AH23" s="56"/>
      <c r="AI23" s="57"/>
      <c r="AJ23" s="21"/>
      <c r="AK23" s="21"/>
      <c r="AL23" s="18">
        <f t="shared" si="1"/>
        <v>0</v>
      </c>
      <c r="AM23" s="19">
        <f t="shared" si="2"/>
        <v>0</v>
      </c>
      <c r="AN23" s="20">
        <f t="shared" si="3"/>
        <v>0</v>
      </c>
      <c r="AO23" s="329">
        <f t="shared" si="0"/>
        <v>0</v>
      </c>
    </row>
    <row r="24" spans="1:41" ht="15">
      <c r="A24" s="34"/>
      <c r="B24" s="115" t="s">
        <v>162</v>
      </c>
      <c r="C24" s="36" t="s">
        <v>0</v>
      </c>
      <c r="D24" s="324"/>
      <c r="E24" s="324"/>
      <c r="F24" s="21"/>
      <c r="G24" s="21"/>
      <c r="H24" s="21"/>
      <c r="I24" s="21"/>
      <c r="J24" s="21"/>
      <c r="K24" s="21"/>
      <c r="L24" s="229"/>
      <c r="M24" s="229"/>
      <c r="N24" s="229"/>
      <c r="O24" s="229"/>
      <c r="P24" s="229"/>
      <c r="Q24" s="229"/>
      <c r="R24" s="21"/>
      <c r="S24" s="23"/>
      <c r="T24" s="70"/>
      <c r="U24" s="70"/>
      <c r="V24" s="21"/>
      <c r="W24" s="21"/>
      <c r="X24" s="21"/>
      <c r="Y24" s="21"/>
      <c r="Z24" s="57"/>
      <c r="AA24" s="57"/>
      <c r="AB24" s="229"/>
      <c r="AC24" s="235"/>
      <c r="AD24" s="21"/>
      <c r="AE24" s="21"/>
      <c r="AF24" s="21"/>
      <c r="AG24" s="21"/>
      <c r="AH24" s="56"/>
      <c r="AI24" s="57"/>
      <c r="AJ24" s="21"/>
      <c r="AK24" s="21"/>
      <c r="AL24" s="18">
        <f t="shared" si="1"/>
        <v>0</v>
      </c>
      <c r="AM24" s="19">
        <f t="shared" si="2"/>
        <v>0</v>
      </c>
      <c r="AN24" s="20">
        <f t="shared" si="3"/>
        <v>0</v>
      </c>
      <c r="AO24" s="329">
        <f t="shared" si="0"/>
        <v>0</v>
      </c>
    </row>
    <row r="25" spans="1:41" ht="15">
      <c r="A25" s="117">
        <v>7</v>
      </c>
      <c r="B25" s="118" t="s">
        <v>23</v>
      </c>
      <c r="C25" s="119" t="s">
        <v>0</v>
      </c>
      <c r="D25" s="323"/>
      <c r="E25" s="323"/>
      <c r="F25" s="153"/>
      <c r="G25" s="153"/>
      <c r="H25" s="153"/>
      <c r="I25" s="153"/>
      <c r="J25" s="153"/>
      <c r="K25" s="153"/>
      <c r="L25" s="230"/>
      <c r="M25" s="230"/>
      <c r="N25" s="230"/>
      <c r="O25" s="230"/>
      <c r="P25" s="230"/>
      <c r="Q25" s="230"/>
      <c r="R25" s="153"/>
      <c r="S25" s="154"/>
      <c r="T25" s="70"/>
      <c r="U25" s="70"/>
      <c r="V25" s="21"/>
      <c r="W25" s="21"/>
      <c r="X25" s="21"/>
      <c r="Y25" s="21"/>
      <c r="Z25" s="57"/>
      <c r="AA25" s="57"/>
      <c r="AB25" s="229"/>
      <c r="AC25" s="235"/>
      <c r="AD25" s="21"/>
      <c r="AE25" s="21"/>
      <c r="AF25" s="21"/>
      <c r="AG25" s="21"/>
      <c r="AH25" s="56"/>
      <c r="AI25" s="57"/>
      <c r="AJ25" s="21"/>
      <c r="AK25" s="21"/>
      <c r="AL25" s="122">
        <f>AL26+AL27+AL28</f>
        <v>0</v>
      </c>
      <c r="AM25" s="122">
        <f>AM26+AM27+AM28</f>
        <v>0</v>
      </c>
      <c r="AN25" s="122">
        <f>AN26+AN27+AN28</f>
        <v>0</v>
      </c>
      <c r="AO25" s="329">
        <f t="shared" si="0"/>
        <v>0</v>
      </c>
    </row>
    <row r="26" spans="1:41" ht="24.75" customHeight="1">
      <c r="A26" s="34"/>
      <c r="B26" s="42" t="s">
        <v>110</v>
      </c>
      <c r="C26" s="36" t="s">
        <v>0</v>
      </c>
      <c r="D26" s="324"/>
      <c r="E26" s="324"/>
      <c r="F26" s="21"/>
      <c r="G26" s="21"/>
      <c r="H26" s="21"/>
      <c r="I26" s="21"/>
      <c r="J26" s="21"/>
      <c r="K26" s="21"/>
      <c r="L26" s="229"/>
      <c r="M26" s="229"/>
      <c r="N26" s="229"/>
      <c r="O26" s="229"/>
      <c r="P26" s="202">
        <v>0.006</v>
      </c>
      <c r="Q26" s="202">
        <v>0.008</v>
      </c>
      <c r="R26" s="21"/>
      <c r="S26" s="23"/>
      <c r="T26" s="70"/>
      <c r="U26" s="70"/>
      <c r="V26" s="21"/>
      <c r="W26" s="21"/>
      <c r="X26" s="21"/>
      <c r="Y26" s="21"/>
      <c r="Z26" s="57"/>
      <c r="AA26" s="57"/>
      <c r="AB26" s="229"/>
      <c r="AC26" s="235"/>
      <c r="AD26" s="21"/>
      <c r="AE26" s="21"/>
      <c r="AF26" s="21"/>
      <c r="AG26" s="21"/>
      <c r="AH26" s="56"/>
      <c r="AI26" s="57"/>
      <c r="AJ26" s="21"/>
      <c r="AK26" s="21"/>
      <c r="AL26" s="18">
        <f t="shared" si="1"/>
        <v>0</v>
      </c>
      <c r="AM26" s="19">
        <f t="shared" si="2"/>
        <v>0</v>
      </c>
      <c r="AN26" s="20">
        <f t="shared" si="3"/>
        <v>0</v>
      </c>
      <c r="AO26" s="329">
        <f t="shared" si="0"/>
        <v>0</v>
      </c>
    </row>
    <row r="27" spans="1:41" ht="15">
      <c r="A27" s="34"/>
      <c r="B27" s="35" t="s">
        <v>23</v>
      </c>
      <c r="C27" s="36" t="s">
        <v>0</v>
      </c>
      <c r="D27" s="324"/>
      <c r="E27" s="324"/>
      <c r="F27" s="21"/>
      <c r="G27" s="21"/>
      <c r="H27" s="21"/>
      <c r="I27" s="21"/>
      <c r="J27" s="21"/>
      <c r="K27" s="21"/>
      <c r="L27" s="229"/>
      <c r="M27" s="229"/>
      <c r="N27" s="229"/>
      <c r="O27" s="229"/>
      <c r="P27" s="229"/>
      <c r="Q27" s="229"/>
      <c r="R27" s="21"/>
      <c r="S27" s="23"/>
      <c r="T27" s="70"/>
      <c r="U27" s="70"/>
      <c r="V27" s="21"/>
      <c r="W27" s="21"/>
      <c r="X27" s="21"/>
      <c r="Y27" s="21"/>
      <c r="Z27" s="57"/>
      <c r="AA27" s="57"/>
      <c r="AB27" s="229"/>
      <c r="AC27" s="235"/>
      <c r="AD27" s="21"/>
      <c r="AE27" s="21"/>
      <c r="AF27" s="21"/>
      <c r="AG27" s="21"/>
      <c r="AH27" s="56"/>
      <c r="AI27" s="57"/>
      <c r="AJ27" s="21"/>
      <c r="AK27" s="21"/>
      <c r="AL27" s="18">
        <f t="shared" si="1"/>
        <v>0</v>
      </c>
      <c r="AM27" s="19">
        <f t="shared" si="2"/>
        <v>0</v>
      </c>
      <c r="AN27" s="20">
        <f t="shared" si="3"/>
        <v>0</v>
      </c>
      <c r="AO27" s="329">
        <f t="shared" si="0"/>
        <v>0</v>
      </c>
    </row>
    <row r="28" spans="1:41" ht="15">
      <c r="A28" s="34"/>
      <c r="B28" s="177" t="s">
        <v>144</v>
      </c>
      <c r="C28" s="36" t="s">
        <v>0</v>
      </c>
      <c r="D28" s="324"/>
      <c r="E28" s="324"/>
      <c r="F28" s="21"/>
      <c r="G28" s="21"/>
      <c r="H28" s="21"/>
      <c r="I28" s="21"/>
      <c r="J28" s="21"/>
      <c r="K28" s="21"/>
      <c r="L28" s="229"/>
      <c r="M28" s="229"/>
      <c r="N28" s="229"/>
      <c r="O28" s="229"/>
      <c r="P28" s="229"/>
      <c r="Q28" s="229"/>
      <c r="R28" s="21"/>
      <c r="S28" s="23"/>
      <c r="T28" s="70"/>
      <c r="U28" s="70"/>
      <c r="V28" s="21"/>
      <c r="W28" s="21"/>
      <c r="X28" s="21"/>
      <c r="Y28" s="21"/>
      <c r="Z28" s="57"/>
      <c r="AA28" s="57"/>
      <c r="AB28" s="229"/>
      <c r="AC28" s="235"/>
      <c r="AD28" s="21"/>
      <c r="AE28" s="21"/>
      <c r="AF28" s="21"/>
      <c r="AG28" s="21"/>
      <c r="AH28" s="56"/>
      <c r="AI28" s="57"/>
      <c r="AJ28" s="21"/>
      <c r="AK28" s="21"/>
      <c r="AL28" s="18">
        <f t="shared" si="1"/>
        <v>0</v>
      </c>
      <c r="AM28" s="19">
        <f t="shared" si="2"/>
        <v>0</v>
      </c>
      <c r="AN28" s="20">
        <f t="shared" si="3"/>
        <v>0</v>
      </c>
      <c r="AO28" s="329">
        <f t="shared" si="0"/>
        <v>0</v>
      </c>
    </row>
    <row r="29" spans="1:41" ht="15">
      <c r="A29" s="117">
        <v>8</v>
      </c>
      <c r="B29" s="124" t="s">
        <v>145</v>
      </c>
      <c r="C29" s="119" t="s">
        <v>0</v>
      </c>
      <c r="D29" s="323"/>
      <c r="E29" s="323"/>
      <c r="F29" s="21"/>
      <c r="G29" s="21"/>
      <c r="H29" s="21"/>
      <c r="I29" s="21"/>
      <c r="J29" s="21"/>
      <c r="K29" s="21"/>
      <c r="L29" s="229"/>
      <c r="M29" s="229"/>
      <c r="N29" s="229"/>
      <c r="O29" s="229"/>
      <c r="P29" s="229"/>
      <c r="Q29" s="229"/>
      <c r="R29" s="21"/>
      <c r="S29" s="23"/>
      <c r="T29" s="70"/>
      <c r="U29" s="70"/>
      <c r="V29" s="21"/>
      <c r="W29" s="21"/>
      <c r="X29" s="21"/>
      <c r="Y29" s="21"/>
      <c r="Z29" s="57"/>
      <c r="AA29" s="57"/>
      <c r="AB29" s="229"/>
      <c r="AC29" s="235"/>
      <c r="AD29" s="21"/>
      <c r="AE29" s="21"/>
      <c r="AF29" s="21"/>
      <c r="AG29" s="21"/>
      <c r="AH29" s="56"/>
      <c r="AI29" s="57"/>
      <c r="AJ29" s="21"/>
      <c r="AK29" s="21"/>
      <c r="AL29" s="122">
        <f>AL30+AL31+AL32+AL33+AL34+AL35+AL36+AL37+AL38+AL39+AL40</f>
        <v>0</v>
      </c>
      <c r="AM29" s="122">
        <f>AM30+AM31+AM32+AM33+AM34+AM35+AM36+AM37+AM38+AM39+AM40</f>
        <v>0</v>
      </c>
      <c r="AN29" s="122">
        <f>AN30+AN31+AN32+AN33+AN34+AN35+AN36+AN37+AN38+AN39+AN40</f>
        <v>0</v>
      </c>
      <c r="AO29" s="329">
        <f t="shared" si="0"/>
        <v>0</v>
      </c>
    </row>
    <row r="30" spans="1:41" ht="15">
      <c r="A30" s="34"/>
      <c r="B30" s="37" t="s">
        <v>5</v>
      </c>
      <c r="C30" s="36" t="s">
        <v>0</v>
      </c>
      <c r="D30" s="324"/>
      <c r="E30" s="324"/>
      <c r="F30" s="21"/>
      <c r="G30" s="21"/>
      <c r="H30" s="21"/>
      <c r="I30" s="21"/>
      <c r="J30" s="21"/>
      <c r="K30" s="21"/>
      <c r="L30" s="229"/>
      <c r="M30" s="229"/>
      <c r="N30" s="229"/>
      <c r="O30" s="229"/>
      <c r="P30" s="229"/>
      <c r="Q30" s="229"/>
      <c r="R30" s="21"/>
      <c r="S30" s="23"/>
      <c r="T30" s="70"/>
      <c r="U30" s="70"/>
      <c r="V30" s="21"/>
      <c r="W30" s="21"/>
      <c r="X30" s="21"/>
      <c r="Y30" s="21"/>
      <c r="Z30" s="57"/>
      <c r="AA30" s="57"/>
      <c r="AB30" s="229"/>
      <c r="AC30" s="235"/>
      <c r="AD30" s="21"/>
      <c r="AE30" s="21"/>
      <c r="AF30" s="21"/>
      <c r="AG30" s="21"/>
      <c r="AH30" s="56"/>
      <c r="AI30" s="57"/>
      <c r="AJ30" s="21"/>
      <c r="AK30" s="21"/>
      <c r="AL30" s="18">
        <f t="shared" si="1"/>
        <v>0</v>
      </c>
      <c r="AM30" s="19">
        <f t="shared" si="2"/>
        <v>0</v>
      </c>
      <c r="AN30" s="20">
        <f t="shared" si="3"/>
        <v>0</v>
      </c>
      <c r="AO30" s="329">
        <f t="shared" si="0"/>
        <v>0</v>
      </c>
    </row>
    <row r="31" spans="1:41" ht="15">
      <c r="A31" s="34"/>
      <c r="B31" s="37" t="s">
        <v>58</v>
      </c>
      <c r="C31" s="36" t="s">
        <v>0</v>
      </c>
      <c r="D31" s="324"/>
      <c r="E31" s="324"/>
      <c r="F31" s="21"/>
      <c r="G31" s="21"/>
      <c r="H31" s="21"/>
      <c r="I31" s="21"/>
      <c r="J31" s="21"/>
      <c r="K31" s="21"/>
      <c r="L31" s="229"/>
      <c r="M31" s="229"/>
      <c r="N31" s="229"/>
      <c r="O31" s="229"/>
      <c r="P31" s="229"/>
      <c r="Q31" s="229"/>
      <c r="R31" s="21"/>
      <c r="S31" s="23"/>
      <c r="T31" s="70"/>
      <c r="U31" s="70"/>
      <c r="V31" s="21"/>
      <c r="W31" s="21"/>
      <c r="X31" s="21"/>
      <c r="Y31" s="21"/>
      <c r="Z31" s="57"/>
      <c r="AA31" s="57"/>
      <c r="AB31" s="229"/>
      <c r="AC31" s="235"/>
      <c r="AD31" s="21"/>
      <c r="AE31" s="21"/>
      <c r="AF31" s="21"/>
      <c r="AG31" s="21"/>
      <c r="AH31" s="56"/>
      <c r="AI31" s="57"/>
      <c r="AJ31" s="21"/>
      <c r="AK31" s="21"/>
      <c r="AL31" s="18">
        <f t="shared" si="1"/>
        <v>0</v>
      </c>
      <c r="AM31" s="19">
        <f t="shared" si="2"/>
        <v>0</v>
      </c>
      <c r="AN31" s="20">
        <f t="shared" si="3"/>
        <v>0</v>
      </c>
      <c r="AO31" s="329">
        <f t="shared" si="0"/>
        <v>0</v>
      </c>
    </row>
    <row r="32" spans="1:41" ht="15">
      <c r="A32" s="34"/>
      <c r="B32" s="37" t="s">
        <v>8</v>
      </c>
      <c r="C32" s="36" t="s">
        <v>0</v>
      </c>
      <c r="D32" s="324"/>
      <c r="E32" s="324"/>
      <c r="F32" s="21"/>
      <c r="G32" s="21"/>
      <c r="H32" s="21"/>
      <c r="I32" s="21"/>
      <c r="J32" s="21"/>
      <c r="K32" s="21"/>
      <c r="L32" s="229"/>
      <c r="M32" s="229"/>
      <c r="N32" s="229"/>
      <c r="O32" s="229"/>
      <c r="P32" s="229"/>
      <c r="Q32" s="229"/>
      <c r="R32" s="21"/>
      <c r="S32" s="23"/>
      <c r="T32" s="210">
        <v>0.0476</v>
      </c>
      <c r="U32" s="210">
        <v>0.0547</v>
      </c>
      <c r="V32" s="21"/>
      <c r="W32" s="21"/>
      <c r="X32" s="21"/>
      <c r="Y32" s="21"/>
      <c r="Z32" s="57"/>
      <c r="AA32" s="57"/>
      <c r="AB32" s="229"/>
      <c r="AC32" s="235"/>
      <c r="AD32" s="21"/>
      <c r="AE32" s="21"/>
      <c r="AF32" s="21"/>
      <c r="AG32" s="21"/>
      <c r="AH32" s="56"/>
      <c r="AI32" s="57"/>
      <c r="AJ32" s="21"/>
      <c r="AK32" s="21"/>
      <c r="AL32" s="18">
        <f t="shared" si="1"/>
        <v>0</v>
      </c>
      <c r="AM32" s="19">
        <f t="shared" si="2"/>
        <v>0</v>
      </c>
      <c r="AN32" s="20">
        <f t="shared" si="3"/>
        <v>0</v>
      </c>
      <c r="AO32" s="329">
        <f t="shared" si="0"/>
        <v>0</v>
      </c>
    </row>
    <row r="33" spans="1:41" ht="15">
      <c r="A33" s="34"/>
      <c r="B33" s="35" t="s">
        <v>18</v>
      </c>
      <c r="C33" s="36" t="s">
        <v>0</v>
      </c>
      <c r="D33" s="324"/>
      <c r="E33" s="324"/>
      <c r="F33" s="21"/>
      <c r="G33" s="21"/>
      <c r="H33" s="21"/>
      <c r="I33" s="21"/>
      <c r="J33" s="21"/>
      <c r="K33" s="21"/>
      <c r="L33" s="229"/>
      <c r="M33" s="229"/>
      <c r="N33" s="229"/>
      <c r="O33" s="229"/>
      <c r="P33" s="229"/>
      <c r="Q33" s="229"/>
      <c r="R33" s="21"/>
      <c r="S33" s="23"/>
      <c r="T33" s="70"/>
      <c r="U33" s="70"/>
      <c r="V33" s="21"/>
      <c r="W33" s="21"/>
      <c r="X33" s="21"/>
      <c r="Y33" s="21"/>
      <c r="Z33" s="57"/>
      <c r="AA33" s="57"/>
      <c r="AB33" s="229"/>
      <c r="AC33" s="235"/>
      <c r="AD33" s="21"/>
      <c r="AE33" s="21"/>
      <c r="AF33" s="21"/>
      <c r="AG33" s="21"/>
      <c r="AH33" s="56"/>
      <c r="AI33" s="57"/>
      <c r="AJ33" s="21"/>
      <c r="AK33" s="21"/>
      <c r="AL33" s="18">
        <f t="shared" si="1"/>
        <v>0</v>
      </c>
      <c r="AM33" s="19">
        <f t="shared" si="2"/>
        <v>0</v>
      </c>
      <c r="AN33" s="20">
        <f t="shared" si="3"/>
        <v>0</v>
      </c>
      <c r="AO33" s="329">
        <f t="shared" si="0"/>
        <v>0</v>
      </c>
    </row>
    <row r="34" spans="1:41" ht="15">
      <c r="A34" s="34"/>
      <c r="B34" s="35" t="s">
        <v>24</v>
      </c>
      <c r="C34" s="36" t="s">
        <v>0</v>
      </c>
      <c r="D34" s="324"/>
      <c r="E34" s="324"/>
      <c r="F34" s="21"/>
      <c r="G34" s="21"/>
      <c r="H34" s="21"/>
      <c r="I34" s="21"/>
      <c r="J34" s="21"/>
      <c r="K34" s="21"/>
      <c r="L34" s="229"/>
      <c r="M34" s="229"/>
      <c r="N34" s="229"/>
      <c r="O34" s="229"/>
      <c r="P34" s="229"/>
      <c r="Q34" s="229"/>
      <c r="R34" s="21"/>
      <c r="S34" s="23"/>
      <c r="T34" s="70"/>
      <c r="U34" s="70"/>
      <c r="V34" s="21"/>
      <c r="W34" s="21"/>
      <c r="X34" s="21"/>
      <c r="Y34" s="21"/>
      <c r="Z34" s="57"/>
      <c r="AA34" s="57"/>
      <c r="AB34" s="229"/>
      <c r="AC34" s="235"/>
      <c r="AD34" s="21"/>
      <c r="AE34" s="21"/>
      <c r="AF34" s="21"/>
      <c r="AG34" s="21"/>
      <c r="AH34" s="56"/>
      <c r="AI34" s="57"/>
      <c r="AJ34" s="21"/>
      <c r="AK34" s="21"/>
      <c r="AL34" s="18">
        <f t="shared" si="1"/>
        <v>0</v>
      </c>
      <c r="AM34" s="19">
        <f t="shared" si="2"/>
        <v>0</v>
      </c>
      <c r="AN34" s="20">
        <f t="shared" si="3"/>
        <v>0</v>
      </c>
      <c r="AO34" s="329">
        <f t="shared" si="0"/>
        <v>0</v>
      </c>
    </row>
    <row r="35" spans="1:41" ht="15">
      <c r="A35" s="34"/>
      <c r="B35" s="35" t="s">
        <v>34</v>
      </c>
      <c r="C35" s="36" t="s">
        <v>0</v>
      </c>
      <c r="D35" s="324"/>
      <c r="E35" s="324"/>
      <c r="F35" s="21"/>
      <c r="G35" s="21"/>
      <c r="H35" s="21"/>
      <c r="I35" s="21"/>
      <c r="J35" s="21"/>
      <c r="K35" s="21"/>
      <c r="L35" s="229"/>
      <c r="M35" s="229"/>
      <c r="N35" s="229"/>
      <c r="O35" s="229"/>
      <c r="P35" s="229"/>
      <c r="Q35" s="229"/>
      <c r="R35" s="21"/>
      <c r="S35" s="23"/>
      <c r="T35" s="70"/>
      <c r="U35" s="70"/>
      <c r="V35" s="21"/>
      <c r="W35" s="21"/>
      <c r="X35" s="21"/>
      <c r="Y35" s="21"/>
      <c r="Z35" s="57"/>
      <c r="AA35" s="57"/>
      <c r="AB35" s="229"/>
      <c r="AC35" s="235"/>
      <c r="AD35" s="21"/>
      <c r="AE35" s="21"/>
      <c r="AF35" s="21"/>
      <c r="AG35" s="21"/>
      <c r="AH35" s="56"/>
      <c r="AI35" s="57"/>
      <c r="AJ35" s="21"/>
      <c r="AK35" s="21"/>
      <c r="AL35" s="18">
        <f t="shared" si="1"/>
        <v>0</v>
      </c>
      <c r="AM35" s="19">
        <f t="shared" si="2"/>
        <v>0</v>
      </c>
      <c r="AN35" s="20">
        <f t="shared" si="3"/>
        <v>0</v>
      </c>
      <c r="AO35" s="329">
        <f t="shared" si="0"/>
        <v>0</v>
      </c>
    </row>
    <row r="36" spans="1:41" ht="15">
      <c r="A36" s="34"/>
      <c r="B36" s="35" t="s">
        <v>35</v>
      </c>
      <c r="C36" s="36" t="s">
        <v>0</v>
      </c>
      <c r="D36" s="324"/>
      <c r="E36" s="324"/>
      <c r="F36" s="21"/>
      <c r="G36" s="21"/>
      <c r="H36" s="21"/>
      <c r="I36" s="21"/>
      <c r="J36" s="21"/>
      <c r="K36" s="21"/>
      <c r="L36" s="229"/>
      <c r="M36" s="229"/>
      <c r="N36" s="229"/>
      <c r="O36" s="229"/>
      <c r="P36" s="229"/>
      <c r="Q36" s="229"/>
      <c r="R36" s="21"/>
      <c r="S36" s="23"/>
      <c r="T36" s="70"/>
      <c r="U36" s="70"/>
      <c r="V36" s="21"/>
      <c r="W36" s="21"/>
      <c r="X36" s="21"/>
      <c r="Y36" s="21"/>
      <c r="Z36" s="57"/>
      <c r="AA36" s="57"/>
      <c r="AB36" s="229"/>
      <c r="AC36" s="235"/>
      <c r="AD36" s="21"/>
      <c r="AE36" s="21"/>
      <c r="AF36" s="21"/>
      <c r="AG36" s="21"/>
      <c r="AH36" s="56"/>
      <c r="AI36" s="57"/>
      <c r="AJ36" s="21"/>
      <c r="AK36" s="21"/>
      <c r="AL36" s="18">
        <f t="shared" si="1"/>
        <v>0</v>
      </c>
      <c r="AM36" s="19">
        <f t="shared" si="2"/>
        <v>0</v>
      </c>
      <c r="AN36" s="20">
        <f t="shared" si="3"/>
        <v>0</v>
      </c>
      <c r="AO36" s="329">
        <f t="shared" si="0"/>
        <v>0</v>
      </c>
    </row>
    <row r="37" spans="1:41" ht="15">
      <c r="A37" s="34"/>
      <c r="B37" s="35" t="s">
        <v>36</v>
      </c>
      <c r="C37" s="36" t="s">
        <v>0</v>
      </c>
      <c r="D37" s="324"/>
      <c r="E37" s="324"/>
      <c r="F37" s="21"/>
      <c r="G37" s="21"/>
      <c r="H37" s="21"/>
      <c r="I37" s="21"/>
      <c r="J37" s="21"/>
      <c r="K37" s="21"/>
      <c r="L37" s="229"/>
      <c r="M37" s="229"/>
      <c r="N37" s="229"/>
      <c r="O37" s="229"/>
      <c r="P37" s="229"/>
      <c r="Q37" s="229"/>
      <c r="R37" s="21"/>
      <c r="S37" s="23"/>
      <c r="T37" s="70"/>
      <c r="U37" s="70"/>
      <c r="V37" s="21"/>
      <c r="W37" s="21"/>
      <c r="X37" s="21"/>
      <c r="Y37" s="21"/>
      <c r="Z37" s="57"/>
      <c r="AA37" s="57"/>
      <c r="AB37" s="229"/>
      <c r="AC37" s="235"/>
      <c r="AD37" s="21"/>
      <c r="AE37" s="21"/>
      <c r="AF37" s="21"/>
      <c r="AG37" s="21"/>
      <c r="AH37" s="56"/>
      <c r="AI37" s="57"/>
      <c r="AJ37" s="21"/>
      <c r="AK37" s="21"/>
      <c r="AL37" s="18">
        <f t="shared" si="1"/>
        <v>0</v>
      </c>
      <c r="AM37" s="19">
        <f t="shared" si="2"/>
        <v>0</v>
      </c>
      <c r="AN37" s="20">
        <f t="shared" si="3"/>
        <v>0</v>
      </c>
      <c r="AO37" s="329">
        <f t="shared" si="0"/>
        <v>0</v>
      </c>
    </row>
    <row r="38" spans="1:41" ht="15">
      <c r="A38" s="34"/>
      <c r="B38" s="35" t="s">
        <v>37</v>
      </c>
      <c r="C38" s="36" t="s">
        <v>0</v>
      </c>
      <c r="D38" s="324"/>
      <c r="E38" s="324"/>
      <c r="F38" s="202">
        <v>0.0075</v>
      </c>
      <c r="G38" s="202">
        <v>0.01</v>
      </c>
      <c r="H38" s="21"/>
      <c r="I38" s="21"/>
      <c r="J38" s="21"/>
      <c r="K38" s="21"/>
      <c r="L38" s="229"/>
      <c r="M38" s="229"/>
      <c r="N38" s="229"/>
      <c r="O38" s="229"/>
      <c r="P38" s="229"/>
      <c r="Q38" s="229"/>
      <c r="R38" s="21"/>
      <c r="S38" s="23"/>
      <c r="T38" s="70"/>
      <c r="U38" s="70"/>
      <c r="V38" s="21"/>
      <c r="W38" s="21"/>
      <c r="X38" s="21"/>
      <c r="Y38" s="21"/>
      <c r="Z38" s="57"/>
      <c r="AA38" s="57"/>
      <c r="AB38" s="229"/>
      <c r="AC38" s="235"/>
      <c r="AD38" s="21"/>
      <c r="AE38" s="21"/>
      <c r="AF38" s="21"/>
      <c r="AG38" s="21"/>
      <c r="AH38" s="56"/>
      <c r="AI38" s="57"/>
      <c r="AJ38" s="21"/>
      <c r="AK38" s="21"/>
      <c r="AL38" s="18">
        <f t="shared" si="1"/>
        <v>0</v>
      </c>
      <c r="AM38" s="19">
        <f t="shared" si="2"/>
        <v>0</v>
      </c>
      <c r="AN38" s="20">
        <f t="shared" si="3"/>
        <v>0</v>
      </c>
      <c r="AO38" s="329">
        <f t="shared" si="0"/>
        <v>0</v>
      </c>
    </row>
    <row r="39" spans="1:41" ht="15">
      <c r="A39" s="34"/>
      <c r="B39" s="37" t="s">
        <v>38</v>
      </c>
      <c r="C39" s="36" t="s">
        <v>0</v>
      </c>
      <c r="D39" s="324"/>
      <c r="E39" s="324"/>
      <c r="F39" s="202">
        <v>0.01</v>
      </c>
      <c r="G39" s="202">
        <v>0.0135</v>
      </c>
      <c r="H39" s="21"/>
      <c r="I39" s="21"/>
      <c r="J39" s="21"/>
      <c r="K39" s="21"/>
      <c r="L39" s="229"/>
      <c r="M39" s="229"/>
      <c r="N39" s="229"/>
      <c r="O39" s="229"/>
      <c r="P39" s="229"/>
      <c r="Q39" s="229"/>
      <c r="R39" s="21"/>
      <c r="S39" s="23"/>
      <c r="T39" s="70"/>
      <c r="U39" s="70"/>
      <c r="V39" s="21"/>
      <c r="W39" s="21"/>
      <c r="X39" s="21"/>
      <c r="Y39" s="21"/>
      <c r="Z39" s="57"/>
      <c r="AA39" s="57"/>
      <c r="AB39" s="229"/>
      <c r="AC39" s="235"/>
      <c r="AD39" s="21"/>
      <c r="AE39" s="21"/>
      <c r="AF39" s="21"/>
      <c r="AG39" s="21"/>
      <c r="AH39" s="56"/>
      <c r="AI39" s="57"/>
      <c r="AJ39" s="21"/>
      <c r="AK39" s="21"/>
      <c r="AL39" s="18">
        <f t="shared" si="1"/>
        <v>0</v>
      </c>
      <c r="AM39" s="19">
        <f t="shared" si="2"/>
        <v>0</v>
      </c>
      <c r="AN39" s="20">
        <f t="shared" si="3"/>
        <v>0</v>
      </c>
      <c r="AO39" s="329">
        <f t="shared" si="0"/>
        <v>0</v>
      </c>
    </row>
    <row r="40" spans="1:41" ht="15">
      <c r="A40" s="34"/>
      <c r="B40" s="39" t="s">
        <v>254</v>
      </c>
      <c r="C40" s="36" t="s">
        <v>0</v>
      </c>
      <c r="D40" s="324"/>
      <c r="E40" s="324"/>
      <c r="F40" s="21"/>
      <c r="G40" s="21"/>
      <c r="H40" s="21"/>
      <c r="I40" s="21"/>
      <c r="J40" s="21"/>
      <c r="K40" s="21"/>
      <c r="L40" s="229"/>
      <c r="M40" s="229"/>
      <c r="N40" s="229"/>
      <c r="O40" s="229"/>
      <c r="P40" s="229"/>
      <c r="Q40" s="229"/>
      <c r="R40" s="21"/>
      <c r="S40" s="23"/>
      <c r="T40" s="70"/>
      <c r="U40" s="70"/>
      <c r="V40" s="21"/>
      <c r="W40" s="21"/>
      <c r="X40" s="21"/>
      <c r="Y40" s="21"/>
      <c r="Z40" s="57"/>
      <c r="AA40" s="57"/>
      <c r="AB40" s="229"/>
      <c r="AC40" s="235"/>
      <c r="AD40" s="21"/>
      <c r="AE40" s="21"/>
      <c r="AF40" s="21"/>
      <c r="AG40" s="21"/>
      <c r="AH40" s="56"/>
      <c r="AI40" s="57"/>
      <c r="AJ40" s="21"/>
      <c r="AK40" s="21"/>
      <c r="AL40" s="18">
        <f t="shared" si="1"/>
        <v>0</v>
      </c>
      <c r="AM40" s="19">
        <f t="shared" si="2"/>
        <v>0</v>
      </c>
      <c r="AN40" s="20">
        <f>AL40+AM40</f>
        <v>0</v>
      </c>
      <c r="AO40" s="329">
        <f t="shared" si="0"/>
        <v>0</v>
      </c>
    </row>
    <row r="41" spans="1:41" ht="15">
      <c r="A41" s="117">
        <v>9</v>
      </c>
      <c r="B41" s="119" t="s">
        <v>31</v>
      </c>
      <c r="C41" s="119" t="s">
        <v>0</v>
      </c>
      <c r="D41" s="323"/>
      <c r="E41" s="323"/>
      <c r="F41" s="21"/>
      <c r="G41" s="21"/>
      <c r="H41" s="21"/>
      <c r="I41" s="21"/>
      <c r="J41" s="21"/>
      <c r="K41" s="21"/>
      <c r="L41" s="229"/>
      <c r="M41" s="229"/>
      <c r="N41" s="229"/>
      <c r="O41" s="229"/>
      <c r="P41" s="229"/>
      <c r="Q41" s="229"/>
      <c r="R41" s="21"/>
      <c r="S41" s="23"/>
      <c r="T41" s="70"/>
      <c r="U41" s="70"/>
      <c r="V41" s="21"/>
      <c r="W41" s="21"/>
      <c r="X41" s="21"/>
      <c r="Y41" s="21"/>
      <c r="Z41" s="57"/>
      <c r="AA41" s="57"/>
      <c r="AB41" s="229"/>
      <c r="AC41" s="235"/>
      <c r="AD41" s="21"/>
      <c r="AE41" s="21"/>
      <c r="AF41" s="202">
        <v>0.0008</v>
      </c>
      <c r="AG41" s="202">
        <v>0.0011</v>
      </c>
      <c r="AH41" s="56"/>
      <c r="AI41" s="57"/>
      <c r="AJ41" s="21"/>
      <c r="AK41" s="21"/>
      <c r="AL41" s="122">
        <f t="shared" si="1"/>
        <v>0</v>
      </c>
      <c r="AM41" s="123">
        <f t="shared" si="2"/>
        <v>0</v>
      </c>
      <c r="AN41" s="106">
        <f t="shared" si="3"/>
        <v>0</v>
      </c>
      <c r="AO41" s="329">
        <f t="shared" si="0"/>
        <v>0</v>
      </c>
    </row>
    <row r="42" spans="1:41" ht="15">
      <c r="A42" s="117">
        <v>10</v>
      </c>
      <c r="B42" s="119" t="s">
        <v>39</v>
      </c>
      <c r="C42" s="119" t="s">
        <v>0</v>
      </c>
      <c r="D42" s="323"/>
      <c r="E42" s="323"/>
      <c r="F42" s="202">
        <v>0.002</v>
      </c>
      <c r="G42" s="202">
        <v>0.0025</v>
      </c>
      <c r="H42" s="202">
        <v>0.006</v>
      </c>
      <c r="I42" s="202">
        <v>0.006</v>
      </c>
      <c r="J42" s="21"/>
      <c r="K42" s="21"/>
      <c r="L42" s="202">
        <v>0.002</v>
      </c>
      <c r="M42" s="202">
        <v>0.003</v>
      </c>
      <c r="N42" s="202">
        <v>0.0006</v>
      </c>
      <c r="O42" s="229"/>
      <c r="P42" s="229"/>
      <c r="Q42" s="229"/>
      <c r="R42" s="21"/>
      <c r="S42" s="23"/>
      <c r="T42" s="70"/>
      <c r="U42" s="70"/>
      <c r="V42" s="202">
        <v>0.005</v>
      </c>
      <c r="W42" s="202">
        <v>0.006</v>
      </c>
      <c r="X42" s="21"/>
      <c r="Y42" s="21"/>
      <c r="Z42" s="57"/>
      <c r="AA42" s="57"/>
      <c r="AB42" s="229"/>
      <c r="AC42" s="235"/>
      <c r="AD42" s="21"/>
      <c r="AE42" s="21"/>
      <c r="AF42" s="202">
        <v>0.00015</v>
      </c>
      <c r="AG42" s="202">
        <v>0.0002</v>
      </c>
      <c r="AH42" s="210">
        <v>0.005</v>
      </c>
      <c r="AI42" s="216">
        <v>0.006</v>
      </c>
      <c r="AJ42" s="21"/>
      <c r="AK42" s="21"/>
      <c r="AL42" s="122">
        <f t="shared" si="1"/>
        <v>0</v>
      </c>
      <c r="AM42" s="123">
        <f t="shared" si="2"/>
        <v>0</v>
      </c>
      <c r="AN42" s="106">
        <f t="shared" si="3"/>
        <v>0</v>
      </c>
      <c r="AO42" s="329">
        <f t="shared" si="0"/>
        <v>0</v>
      </c>
    </row>
    <row r="43" spans="1:41" ht="15">
      <c r="A43" s="117">
        <v>11</v>
      </c>
      <c r="B43" s="119" t="s">
        <v>42</v>
      </c>
      <c r="C43" s="119" t="s">
        <v>0</v>
      </c>
      <c r="D43" s="323"/>
      <c r="E43" s="323"/>
      <c r="F43" s="202">
        <v>0.0004</v>
      </c>
      <c r="G43" s="202">
        <v>0.0005</v>
      </c>
      <c r="H43" s="21"/>
      <c r="I43" s="21"/>
      <c r="J43" s="21"/>
      <c r="K43" s="21"/>
      <c r="L43" s="229"/>
      <c r="M43" s="229"/>
      <c r="N43" s="202"/>
      <c r="O43" s="229"/>
      <c r="P43" s="202">
        <v>0.001</v>
      </c>
      <c r="Q43" s="202">
        <v>0.0013</v>
      </c>
      <c r="R43" s="202">
        <v>0.0005</v>
      </c>
      <c r="S43" s="215">
        <v>0.0007</v>
      </c>
      <c r="T43" s="210">
        <v>0.0003</v>
      </c>
      <c r="U43" s="210">
        <v>0.00033</v>
      </c>
      <c r="V43" s="21"/>
      <c r="W43" s="21"/>
      <c r="X43" s="21"/>
      <c r="Y43" s="21"/>
      <c r="Z43" s="57"/>
      <c r="AA43" s="57"/>
      <c r="AB43" s="229"/>
      <c r="AC43" s="235"/>
      <c r="AD43" s="202">
        <v>0.00045</v>
      </c>
      <c r="AE43" s="202">
        <v>0.00052</v>
      </c>
      <c r="AF43" s="202">
        <v>0.00039</v>
      </c>
      <c r="AG43" s="202">
        <v>0.00053</v>
      </c>
      <c r="AH43" s="56"/>
      <c r="AI43" s="57"/>
      <c r="AJ43" s="21"/>
      <c r="AK43" s="21"/>
      <c r="AL43" s="122">
        <f t="shared" si="1"/>
        <v>0</v>
      </c>
      <c r="AM43" s="123">
        <f t="shared" si="2"/>
        <v>0</v>
      </c>
      <c r="AN43" s="106">
        <f t="shared" si="3"/>
        <v>0</v>
      </c>
      <c r="AO43" s="329">
        <f t="shared" si="0"/>
        <v>0</v>
      </c>
    </row>
    <row r="44" spans="1:41" ht="15">
      <c r="A44" s="117">
        <v>12</v>
      </c>
      <c r="B44" s="119" t="s">
        <v>25</v>
      </c>
      <c r="C44" s="119" t="s">
        <v>0</v>
      </c>
      <c r="D44" s="323"/>
      <c r="E44" s="323"/>
      <c r="F44" s="21"/>
      <c r="G44" s="21"/>
      <c r="H44" s="21"/>
      <c r="I44" s="21"/>
      <c r="J44" s="21"/>
      <c r="K44" s="21"/>
      <c r="L44" s="229"/>
      <c r="M44" s="229"/>
      <c r="N44" s="202">
        <v>0.0018</v>
      </c>
      <c r="O44" s="229"/>
      <c r="P44" s="202">
        <v>0.003</v>
      </c>
      <c r="Q44" s="202">
        <v>0.004</v>
      </c>
      <c r="R44" s="202">
        <v>0.0016</v>
      </c>
      <c r="S44" s="215">
        <v>0.0023</v>
      </c>
      <c r="T44" s="70"/>
      <c r="U44" s="70"/>
      <c r="V44" s="21"/>
      <c r="W44" s="21"/>
      <c r="X44" s="21"/>
      <c r="Y44" s="21"/>
      <c r="Z44" s="57"/>
      <c r="AA44" s="57"/>
      <c r="AB44" s="229"/>
      <c r="AC44" s="235"/>
      <c r="AD44" s="21"/>
      <c r="AE44" s="21"/>
      <c r="AF44" s="202">
        <v>0.0008</v>
      </c>
      <c r="AG44" s="202">
        <v>0.001</v>
      </c>
      <c r="AH44" s="56"/>
      <c r="AI44" s="57"/>
      <c r="AJ44" s="21"/>
      <c r="AK44" s="21"/>
      <c r="AL44" s="122">
        <f t="shared" si="1"/>
        <v>0</v>
      </c>
      <c r="AM44" s="123">
        <f t="shared" si="2"/>
        <v>0</v>
      </c>
      <c r="AN44" s="106">
        <f t="shared" si="3"/>
        <v>0</v>
      </c>
      <c r="AO44" s="329">
        <f t="shared" si="0"/>
        <v>0</v>
      </c>
    </row>
    <row r="45" spans="1:41" ht="15">
      <c r="A45" s="117">
        <v>13</v>
      </c>
      <c r="B45" s="119" t="s">
        <v>26</v>
      </c>
      <c r="C45" s="119" t="s">
        <v>0</v>
      </c>
      <c r="D45" s="323"/>
      <c r="E45" s="323"/>
      <c r="F45" s="202">
        <v>0.003</v>
      </c>
      <c r="G45" s="202">
        <v>0.005</v>
      </c>
      <c r="H45" s="21"/>
      <c r="I45" s="21"/>
      <c r="J45" s="202">
        <v>0.005</v>
      </c>
      <c r="K45" s="202">
        <v>0.005</v>
      </c>
      <c r="L45" s="229"/>
      <c r="M45" s="229"/>
      <c r="N45" s="229"/>
      <c r="O45" s="229"/>
      <c r="P45" s="229"/>
      <c r="Q45" s="229"/>
      <c r="R45" s="21"/>
      <c r="S45" s="23"/>
      <c r="T45" s="210">
        <v>0.002</v>
      </c>
      <c r="U45" s="210">
        <v>0.003</v>
      </c>
      <c r="V45" s="21"/>
      <c r="W45" s="21"/>
      <c r="X45" s="21"/>
      <c r="Y45" s="21"/>
      <c r="Z45" s="57"/>
      <c r="AA45" s="57"/>
      <c r="AB45" s="229"/>
      <c r="AC45" s="235"/>
      <c r="AD45" s="202">
        <v>0.0042</v>
      </c>
      <c r="AE45" s="202">
        <v>0.005</v>
      </c>
      <c r="AF45" s="202">
        <v>0.0025</v>
      </c>
      <c r="AG45" s="202">
        <v>0.00335</v>
      </c>
      <c r="AH45" s="56"/>
      <c r="AI45" s="57"/>
      <c r="AJ45" s="21"/>
      <c r="AK45" s="21"/>
      <c r="AL45" s="122">
        <f t="shared" si="1"/>
        <v>0</v>
      </c>
      <c r="AM45" s="123">
        <f t="shared" si="2"/>
        <v>0</v>
      </c>
      <c r="AN45" s="106">
        <f t="shared" si="3"/>
        <v>0</v>
      </c>
      <c r="AO45" s="329">
        <f t="shared" si="0"/>
        <v>0</v>
      </c>
    </row>
    <row r="46" spans="1:41" ht="15">
      <c r="A46" s="117">
        <v>14</v>
      </c>
      <c r="B46" s="119" t="s">
        <v>44</v>
      </c>
      <c r="C46" s="119" t="s">
        <v>0</v>
      </c>
      <c r="D46" s="323"/>
      <c r="E46" s="323"/>
      <c r="F46" s="21"/>
      <c r="G46" s="21"/>
      <c r="H46" s="21"/>
      <c r="I46" s="21"/>
      <c r="J46" s="21"/>
      <c r="K46" s="21"/>
      <c r="L46" s="229"/>
      <c r="M46" s="229"/>
      <c r="N46" s="229"/>
      <c r="O46" s="229"/>
      <c r="P46" s="229"/>
      <c r="Q46" s="229"/>
      <c r="R46" s="21"/>
      <c r="S46" s="23"/>
      <c r="T46" s="70"/>
      <c r="U46" s="70"/>
      <c r="V46" s="21"/>
      <c r="W46" s="21"/>
      <c r="X46" s="21"/>
      <c r="Y46" s="21"/>
      <c r="Z46" s="57"/>
      <c r="AA46" s="57"/>
      <c r="AB46" s="229"/>
      <c r="AC46" s="235"/>
      <c r="AD46" s="21"/>
      <c r="AE46" s="21"/>
      <c r="AF46" s="21"/>
      <c r="AG46" s="21"/>
      <c r="AH46" s="56"/>
      <c r="AI46" s="57"/>
      <c r="AJ46" s="21"/>
      <c r="AK46" s="21"/>
      <c r="AL46" s="122">
        <f t="shared" si="1"/>
        <v>0</v>
      </c>
      <c r="AM46" s="123">
        <f t="shared" si="2"/>
        <v>0</v>
      </c>
      <c r="AN46" s="106">
        <f t="shared" si="3"/>
        <v>0</v>
      </c>
      <c r="AO46" s="329">
        <f t="shared" si="0"/>
        <v>0</v>
      </c>
    </row>
    <row r="47" spans="1:41" ht="15">
      <c r="A47" s="117">
        <v>15</v>
      </c>
      <c r="B47" s="118" t="s">
        <v>146</v>
      </c>
      <c r="C47" s="119" t="s">
        <v>0</v>
      </c>
      <c r="D47" s="323"/>
      <c r="E47" s="323"/>
      <c r="F47" s="21"/>
      <c r="G47" s="21"/>
      <c r="H47" s="21"/>
      <c r="I47" s="21"/>
      <c r="J47" s="21"/>
      <c r="K47" s="21"/>
      <c r="L47" s="229"/>
      <c r="M47" s="229"/>
      <c r="N47" s="229"/>
      <c r="O47" s="229"/>
      <c r="P47" s="229"/>
      <c r="Q47" s="229"/>
      <c r="R47" s="21"/>
      <c r="S47" s="23"/>
      <c r="T47" s="70"/>
      <c r="U47" s="70"/>
      <c r="V47" s="21"/>
      <c r="W47" s="21"/>
      <c r="X47" s="21"/>
      <c r="Y47" s="21"/>
      <c r="Z47" s="57"/>
      <c r="AA47" s="57"/>
      <c r="AB47" s="229"/>
      <c r="AC47" s="235"/>
      <c r="AD47" s="21"/>
      <c r="AE47" s="21"/>
      <c r="AF47" s="21"/>
      <c r="AG47" s="21"/>
      <c r="AH47" s="56"/>
      <c r="AI47" s="57"/>
      <c r="AJ47" s="21"/>
      <c r="AK47" s="21"/>
      <c r="AL47" s="122">
        <f>AL48+AL49+AL50+AL51+AL53+AL54+AL52</f>
        <v>0</v>
      </c>
      <c r="AM47" s="122">
        <f>AM48+AM49+AM50+AM51+AM53+AM54+AM52</f>
        <v>0</v>
      </c>
      <c r="AN47" s="122">
        <f>AN48+AN49+AN50+AN51+AN53+AN54+AN52</f>
        <v>0</v>
      </c>
      <c r="AO47" s="329">
        <f t="shared" si="0"/>
        <v>0</v>
      </c>
    </row>
    <row r="48" spans="1:41" ht="15">
      <c r="A48" s="34"/>
      <c r="B48" s="35" t="s">
        <v>28</v>
      </c>
      <c r="C48" s="36" t="s">
        <v>0</v>
      </c>
      <c r="D48" s="324"/>
      <c r="E48" s="324"/>
      <c r="F48" s="202">
        <v>0.075</v>
      </c>
      <c r="G48" s="202">
        <v>0.09</v>
      </c>
      <c r="H48" s="202">
        <v>0.09</v>
      </c>
      <c r="I48" s="202">
        <v>0.09</v>
      </c>
      <c r="J48" s="21"/>
      <c r="K48" s="21"/>
      <c r="L48" s="229"/>
      <c r="M48" s="229"/>
      <c r="N48" s="229"/>
      <c r="O48" s="229"/>
      <c r="P48" s="229"/>
      <c r="Q48" s="229"/>
      <c r="R48" s="21"/>
      <c r="S48" s="23"/>
      <c r="T48" s="70"/>
      <c r="U48" s="70"/>
      <c r="V48" s="21"/>
      <c r="W48" s="21"/>
      <c r="X48" s="21"/>
      <c r="Y48" s="21"/>
      <c r="Z48" s="57"/>
      <c r="AA48" s="57"/>
      <c r="AB48" s="229"/>
      <c r="AC48" s="235"/>
      <c r="AD48" s="202">
        <v>0.01896</v>
      </c>
      <c r="AE48" s="202">
        <v>0.02212</v>
      </c>
      <c r="AF48" s="202">
        <v>0.0165</v>
      </c>
      <c r="AG48" s="202">
        <v>0.022</v>
      </c>
      <c r="AH48" s="56"/>
      <c r="AI48" s="57"/>
      <c r="AJ48" s="21"/>
      <c r="AK48" s="21"/>
      <c r="AL48" s="18">
        <f t="shared" si="1"/>
        <v>0</v>
      </c>
      <c r="AM48" s="19">
        <f t="shared" si="2"/>
        <v>0</v>
      </c>
      <c r="AN48" s="20">
        <f t="shared" si="3"/>
        <v>0</v>
      </c>
      <c r="AO48" s="329">
        <f t="shared" si="0"/>
        <v>0</v>
      </c>
    </row>
    <row r="49" spans="1:41" ht="15">
      <c r="A49" s="34"/>
      <c r="B49" s="35" t="s">
        <v>13</v>
      </c>
      <c r="C49" s="36" t="s">
        <v>0</v>
      </c>
      <c r="D49" s="324"/>
      <c r="E49" s="324"/>
      <c r="F49" s="21"/>
      <c r="G49" s="21"/>
      <c r="H49" s="21"/>
      <c r="I49" s="21"/>
      <c r="J49" s="21"/>
      <c r="K49" s="21"/>
      <c r="L49" s="229"/>
      <c r="M49" s="229"/>
      <c r="N49" s="229"/>
      <c r="O49" s="229"/>
      <c r="P49" s="229"/>
      <c r="Q49" s="229"/>
      <c r="R49" s="21"/>
      <c r="S49" s="23"/>
      <c r="T49" s="70"/>
      <c r="U49" s="70"/>
      <c r="V49" s="21"/>
      <c r="W49" s="21"/>
      <c r="X49" s="21"/>
      <c r="Y49" s="21"/>
      <c r="Z49" s="57"/>
      <c r="AA49" s="57"/>
      <c r="AB49" s="229"/>
      <c r="AC49" s="235"/>
      <c r="AD49" s="21"/>
      <c r="AE49" s="21"/>
      <c r="AF49" s="21"/>
      <c r="AG49" s="21"/>
      <c r="AH49" s="56"/>
      <c r="AI49" s="57"/>
      <c r="AJ49" s="21"/>
      <c r="AK49" s="21"/>
      <c r="AL49" s="18">
        <f t="shared" si="1"/>
        <v>0</v>
      </c>
      <c r="AM49" s="19">
        <f t="shared" si="2"/>
        <v>0</v>
      </c>
      <c r="AN49" s="20">
        <f t="shared" si="3"/>
        <v>0</v>
      </c>
      <c r="AO49" s="329">
        <f t="shared" si="0"/>
        <v>0</v>
      </c>
    </row>
    <row r="50" spans="1:41" ht="15">
      <c r="A50" s="34"/>
      <c r="B50" s="35" t="s">
        <v>14</v>
      </c>
      <c r="C50" s="36" t="s">
        <v>0</v>
      </c>
      <c r="D50" s="324"/>
      <c r="E50" s="324"/>
      <c r="F50" s="21"/>
      <c r="G50" s="21"/>
      <c r="H50" s="21"/>
      <c r="I50" s="21"/>
      <c r="J50" s="21"/>
      <c r="K50" s="21"/>
      <c r="L50" s="202">
        <v>0.155</v>
      </c>
      <c r="M50" s="202">
        <v>0.185</v>
      </c>
      <c r="N50" s="229"/>
      <c r="O50" s="229"/>
      <c r="P50" s="229"/>
      <c r="Q50" s="229"/>
      <c r="R50" s="21"/>
      <c r="S50" s="23"/>
      <c r="T50" s="70"/>
      <c r="U50" s="70"/>
      <c r="V50" s="21"/>
      <c r="W50" s="21"/>
      <c r="X50" s="21"/>
      <c r="Y50" s="21"/>
      <c r="Z50" s="57"/>
      <c r="AA50" s="57"/>
      <c r="AB50" s="229"/>
      <c r="AC50" s="235"/>
      <c r="AD50" s="21"/>
      <c r="AE50" s="21"/>
      <c r="AF50" s="21"/>
      <c r="AG50" s="21"/>
      <c r="AH50" s="56"/>
      <c r="AI50" s="57"/>
      <c r="AJ50" s="21"/>
      <c r="AK50" s="21"/>
      <c r="AL50" s="18">
        <f t="shared" si="1"/>
        <v>0</v>
      </c>
      <c r="AM50" s="19">
        <f t="shared" si="2"/>
        <v>0</v>
      </c>
      <c r="AN50" s="20">
        <f t="shared" si="3"/>
        <v>0</v>
      </c>
      <c r="AO50" s="329">
        <f t="shared" si="0"/>
        <v>0</v>
      </c>
    </row>
    <row r="51" spans="1:41" ht="15">
      <c r="A51" s="34"/>
      <c r="B51" s="35" t="s">
        <v>104</v>
      </c>
      <c r="C51" s="36" t="s">
        <v>0</v>
      </c>
      <c r="D51" s="324"/>
      <c r="E51" s="324"/>
      <c r="F51" s="21"/>
      <c r="G51" s="21"/>
      <c r="H51" s="21"/>
      <c r="I51" s="21"/>
      <c r="J51" s="21"/>
      <c r="K51" s="21"/>
      <c r="L51" s="229"/>
      <c r="M51" s="229"/>
      <c r="N51" s="229"/>
      <c r="O51" s="229"/>
      <c r="P51" s="229"/>
      <c r="Q51" s="229"/>
      <c r="R51" s="21"/>
      <c r="S51" s="23"/>
      <c r="T51" s="70"/>
      <c r="U51" s="70"/>
      <c r="V51" s="21"/>
      <c r="W51" s="21"/>
      <c r="X51" s="21"/>
      <c r="Y51" s="21"/>
      <c r="Z51" s="57"/>
      <c r="AA51" s="57"/>
      <c r="AB51" s="229"/>
      <c r="AC51" s="229"/>
      <c r="AD51" s="21"/>
      <c r="AE51" s="21"/>
      <c r="AF51" s="21"/>
      <c r="AG51" s="21"/>
      <c r="AH51" s="56"/>
      <c r="AI51" s="57"/>
      <c r="AJ51" s="21"/>
      <c r="AK51" s="21"/>
      <c r="AL51" s="18">
        <f t="shared" si="1"/>
        <v>0</v>
      </c>
      <c r="AM51" s="19">
        <f t="shared" si="2"/>
        <v>0</v>
      </c>
      <c r="AN51" s="20">
        <f t="shared" si="3"/>
        <v>0</v>
      </c>
      <c r="AO51" s="329">
        <f t="shared" si="0"/>
        <v>0</v>
      </c>
    </row>
    <row r="52" spans="1:41" ht="15">
      <c r="A52" s="34"/>
      <c r="B52" s="35" t="s">
        <v>200</v>
      </c>
      <c r="C52" s="36" t="s">
        <v>0</v>
      </c>
      <c r="D52" s="324"/>
      <c r="E52" s="324"/>
      <c r="F52" s="21"/>
      <c r="G52" s="21"/>
      <c r="H52" s="21"/>
      <c r="I52" s="21"/>
      <c r="J52" s="21"/>
      <c r="K52" s="21"/>
      <c r="L52" s="229"/>
      <c r="M52" s="229"/>
      <c r="N52" s="229"/>
      <c r="O52" s="229"/>
      <c r="P52" s="229"/>
      <c r="Q52" s="229"/>
      <c r="R52" s="21"/>
      <c r="S52" s="23"/>
      <c r="T52" s="70"/>
      <c r="U52" s="70"/>
      <c r="V52" s="21"/>
      <c r="W52" s="21"/>
      <c r="X52" s="21"/>
      <c r="Y52" s="21"/>
      <c r="Z52" s="57"/>
      <c r="AA52" s="57"/>
      <c r="AB52" s="229"/>
      <c r="AC52" s="235"/>
      <c r="AD52" s="21"/>
      <c r="AE52" s="21"/>
      <c r="AF52" s="21"/>
      <c r="AG52" s="21"/>
      <c r="AH52" s="56"/>
      <c r="AI52" s="57"/>
      <c r="AJ52" s="21"/>
      <c r="AK52" s="21"/>
      <c r="AL52" s="18">
        <f t="shared" si="1"/>
        <v>0</v>
      </c>
      <c r="AM52" s="19">
        <f t="shared" si="2"/>
        <v>0</v>
      </c>
      <c r="AN52" s="20">
        <f t="shared" si="3"/>
        <v>0</v>
      </c>
      <c r="AO52" s="329">
        <f t="shared" si="0"/>
        <v>0</v>
      </c>
    </row>
    <row r="53" spans="1:41" ht="15">
      <c r="A53" s="34"/>
      <c r="B53" s="35" t="s">
        <v>119</v>
      </c>
      <c r="C53" s="36" t="s">
        <v>0</v>
      </c>
      <c r="D53" s="324"/>
      <c r="E53" s="324"/>
      <c r="F53" s="21"/>
      <c r="G53" s="21"/>
      <c r="H53" s="21"/>
      <c r="I53" s="21"/>
      <c r="J53" s="21"/>
      <c r="K53" s="21"/>
      <c r="L53" s="229"/>
      <c r="M53" s="229"/>
      <c r="N53" s="229"/>
      <c r="O53" s="229"/>
      <c r="P53" s="229"/>
      <c r="Q53" s="229"/>
      <c r="R53" s="21"/>
      <c r="S53" s="23"/>
      <c r="T53" s="70"/>
      <c r="U53" s="70"/>
      <c r="V53" s="21"/>
      <c r="W53" s="21"/>
      <c r="X53" s="21"/>
      <c r="Y53" s="21"/>
      <c r="Z53" s="57"/>
      <c r="AA53" s="57"/>
      <c r="AB53" s="229"/>
      <c r="AC53" s="235"/>
      <c r="AD53" s="21"/>
      <c r="AE53" s="21"/>
      <c r="AF53" s="21"/>
      <c r="AG53" s="21"/>
      <c r="AH53" s="56"/>
      <c r="AI53" s="57"/>
      <c r="AJ53" s="21"/>
      <c r="AK53" s="21"/>
      <c r="AL53" s="18">
        <f t="shared" si="1"/>
        <v>0</v>
      </c>
      <c r="AM53" s="19">
        <f t="shared" si="2"/>
        <v>0</v>
      </c>
      <c r="AN53" s="20">
        <f t="shared" si="3"/>
        <v>0</v>
      </c>
      <c r="AO53" s="329">
        <f t="shared" si="0"/>
        <v>0</v>
      </c>
    </row>
    <row r="54" spans="1:41" ht="15">
      <c r="A54" s="34"/>
      <c r="B54" s="37" t="s">
        <v>29</v>
      </c>
      <c r="C54" s="36" t="s">
        <v>0</v>
      </c>
      <c r="D54" s="324"/>
      <c r="E54" s="324"/>
      <c r="F54" s="21"/>
      <c r="G54" s="21"/>
      <c r="H54" s="21"/>
      <c r="I54" s="21"/>
      <c r="J54" s="21"/>
      <c r="K54" s="21"/>
      <c r="L54" s="229"/>
      <c r="M54" s="229"/>
      <c r="N54" s="229"/>
      <c r="O54" s="229"/>
      <c r="P54" s="229"/>
      <c r="Q54" s="229"/>
      <c r="R54" s="21"/>
      <c r="S54" s="23"/>
      <c r="T54" s="70"/>
      <c r="U54" s="70"/>
      <c r="V54" s="21"/>
      <c r="W54" s="21"/>
      <c r="X54" s="21"/>
      <c r="Y54" s="21"/>
      <c r="Z54" s="57"/>
      <c r="AA54" s="57"/>
      <c r="AB54" s="229"/>
      <c r="AC54" s="235"/>
      <c r="AD54" s="21"/>
      <c r="AE54" s="21"/>
      <c r="AF54" s="21"/>
      <c r="AG54" s="21"/>
      <c r="AH54" s="56"/>
      <c r="AI54" s="57"/>
      <c r="AJ54" s="21"/>
      <c r="AK54" s="21"/>
      <c r="AL54" s="18">
        <f t="shared" si="1"/>
        <v>0</v>
      </c>
      <c r="AM54" s="19">
        <f t="shared" si="2"/>
        <v>0</v>
      </c>
      <c r="AN54" s="20">
        <f t="shared" si="3"/>
        <v>0</v>
      </c>
      <c r="AO54" s="329">
        <f t="shared" si="0"/>
        <v>0</v>
      </c>
    </row>
    <row r="55" spans="1:41" ht="15">
      <c r="A55" s="117">
        <v>16</v>
      </c>
      <c r="B55" s="119" t="s">
        <v>147</v>
      </c>
      <c r="C55" s="119" t="s">
        <v>0</v>
      </c>
      <c r="D55" s="323"/>
      <c r="E55" s="323"/>
      <c r="F55" s="21"/>
      <c r="G55" s="21"/>
      <c r="H55" s="21"/>
      <c r="I55" s="21"/>
      <c r="J55" s="21"/>
      <c r="K55" s="21"/>
      <c r="L55" s="229"/>
      <c r="M55" s="229"/>
      <c r="N55" s="229"/>
      <c r="O55" s="229"/>
      <c r="P55" s="229"/>
      <c r="Q55" s="229"/>
      <c r="R55" s="21"/>
      <c r="S55" s="23"/>
      <c r="T55" s="70"/>
      <c r="U55" s="70"/>
      <c r="V55" s="21"/>
      <c r="W55" s="21"/>
      <c r="X55" s="21"/>
      <c r="Y55" s="21"/>
      <c r="Z55" s="57"/>
      <c r="AA55" s="57"/>
      <c r="AB55" s="229"/>
      <c r="AC55" s="235"/>
      <c r="AD55" s="21"/>
      <c r="AE55" s="21"/>
      <c r="AF55" s="21"/>
      <c r="AG55" s="21"/>
      <c r="AH55" s="56"/>
      <c r="AI55" s="57"/>
      <c r="AJ55" s="21"/>
      <c r="AK55" s="21"/>
      <c r="AL55" s="122">
        <f t="shared" si="1"/>
        <v>0</v>
      </c>
      <c r="AM55" s="123">
        <f t="shared" si="2"/>
        <v>0</v>
      </c>
      <c r="AN55" s="106">
        <f t="shared" si="3"/>
        <v>0</v>
      </c>
      <c r="AO55" s="329">
        <f t="shared" si="0"/>
        <v>0</v>
      </c>
    </row>
    <row r="56" spans="1:41" ht="15">
      <c r="A56" s="117">
        <v>17</v>
      </c>
      <c r="B56" s="119" t="s">
        <v>148</v>
      </c>
      <c r="C56" s="119" t="s">
        <v>0</v>
      </c>
      <c r="D56" s="323"/>
      <c r="E56" s="323"/>
      <c r="F56" s="21"/>
      <c r="G56" s="21"/>
      <c r="H56" s="21"/>
      <c r="I56" s="21"/>
      <c r="J56" s="21"/>
      <c r="K56" s="21"/>
      <c r="L56" s="229"/>
      <c r="M56" s="229"/>
      <c r="N56" s="229"/>
      <c r="O56" s="229"/>
      <c r="P56" s="229"/>
      <c r="Q56" s="229"/>
      <c r="R56" s="21"/>
      <c r="S56" s="23"/>
      <c r="T56" s="70"/>
      <c r="U56" s="70"/>
      <c r="V56" s="21"/>
      <c r="W56" s="21"/>
      <c r="X56" s="21"/>
      <c r="Y56" s="21"/>
      <c r="Z56" s="57"/>
      <c r="AA56" s="57"/>
      <c r="AB56" s="229"/>
      <c r="AC56" s="235"/>
      <c r="AD56" s="21"/>
      <c r="AE56" s="21"/>
      <c r="AF56" s="21"/>
      <c r="AG56" s="21"/>
      <c r="AH56" s="56"/>
      <c r="AI56" s="57"/>
      <c r="AJ56" s="21"/>
      <c r="AK56" s="21"/>
      <c r="AL56" s="122">
        <f t="shared" si="1"/>
        <v>0</v>
      </c>
      <c r="AM56" s="123">
        <f t="shared" si="2"/>
        <v>0</v>
      </c>
      <c r="AN56" s="106">
        <f t="shared" si="3"/>
        <v>0</v>
      </c>
      <c r="AO56" s="329">
        <f t="shared" si="0"/>
        <v>0</v>
      </c>
    </row>
    <row r="57" spans="1:41" ht="15">
      <c r="A57" s="117">
        <v>18</v>
      </c>
      <c r="B57" s="119" t="s">
        <v>49</v>
      </c>
      <c r="C57" s="119" t="s">
        <v>0</v>
      </c>
      <c r="D57" s="323"/>
      <c r="E57" s="323"/>
      <c r="F57" s="21"/>
      <c r="G57" s="21"/>
      <c r="H57" s="21"/>
      <c r="I57" s="21"/>
      <c r="J57" s="21"/>
      <c r="K57" s="21"/>
      <c r="L57" s="229"/>
      <c r="M57" s="229"/>
      <c r="N57" s="229"/>
      <c r="O57" s="229"/>
      <c r="P57" s="229"/>
      <c r="Q57" s="229"/>
      <c r="R57" s="21"/>
      <c r="S57" s="23"/>
      <c r="T57" s="70"/>
      <c r="U57" s="70"/>
      <c r="V57" s="21"/>
      <c r="W57" s="21"/>
      <c r="X57" s="21"/>
      <c r="Y57" s="21"/>
      <c r="Z57" s="57"/>
      <c r="AA57" s="57"/>
      <c r="AB57" s="229"/>
      <c r="AC57" s="235"/>
      <c r="AD57" s="21"/>
      <c r="AE57" s="21"/>
      <c r="AF57" s="21"/>
      <c r="AG57" s="21"/>
      <c r="AH57" s="210">
        <v>0.0004</v>
      </c>
      <c r="AI57" s="216">
        <v>0.00045</v>
      </c>
      <c r="AJ57" s="21"/>
      <c r="AK57" s="21"/>
      <c r="AL57" s="122">
        <f t="shared" si="1"/>
        <v>0</v>
      </c>
      <c r="AM57" s="123">
        <f t="shared" si="2"/>
        <v>0</v>
      </c>
      <c r="AN57" s="106">
        <f t="shared" si="3"/>
        <v>0</v>
      </c>
      <c r="AO57" s="329">
        <f t="shared" si="0"/>
        <v>0</v>
      </c>
    </row>
    <row r="58" spans="1:41" ht="15">
      <c r="A58" s="117">
        <v>19</v>
      </c>
      <c r="B58" s="119" t="s">
        <v>10</v>
      </c>
      <c r="C58" s="119" t="s">
        <v>0</v>
      </c>
      <c r="D58" s="323"/>
      <c r="E58" s="323"/>
      <c r="F58" s="21"/>
      <c r="G58" s="21"/>
      <c r="H58" s="21"/>
      <c r="I58" s="21"/>
      <c r="J58" s="21"/>
      <c r="K58" s="21"/>
      <c r="L58" s="229"/>
      <c r="M58" s="229"/>
      <c r="N58" s="229"/>
      <c r="O58" s="229"/>
      <c r="P58" s="229"/>
      <c r="Q58" s="229"/>
      <c r="R58" s="21"/>
      <c r="S58" s="23"/>
      <c r="T58" s="70"/>
      <c r="U58" s="70"/>
      <c r="V58" s="21"/>
      <c r="W58" s="21"/>
      <c r="X58" s="21"/>
      <c r="Y58" s="21"/>
      <c r="Z58" s="57"/>
      <c r="AA58" s="57"/>
      <c r="AB58" s="229"/>
      <c r="AC58" s="235"/>
      <c r="AD58" s="21"/>
      <c r="AE58" s="21"/>
      <c r="AF58" s="21"/>
      <c r="AG58" s="21"/>
      <c r="AH58" s="56"/>
      <c r="AI58" s="57"/>
      <c r="AJ58" s="21"/>
      <c r="AK58" s="21"/>
      <c r="AL58" s="122">
        <f t="shared" si="1"/>
        <v>0</v>
      </c>
      <c r="AM58" s="123">
        <f t="shared" si="2"/>
        <v>0</v>
      </c>
      <c r="AN58" s="106">
        <f t="shared" si="3"/>
        <v>0</v>
      </c>
      <c r="AO58" s="329">
        <f t="shared" si="0"/>
        <v>0</v>
      </c>
    </row>
    <row r="59" spans="1:41" ht="15">
      <c r="A59" s="117">
        <v>20</v>
      </c>
      <c r="B59" s="119" t="s">
        <v>17</v>
      </c>
      <c r="C59" s="119" t="s">
        <v>0</v>
      </c>
      <c r="D59" s="323"/>
      <c r="E59" s="323"/>
      <c r="F59" s="21"/>
      <c r="G59" s="21"/>
      <c r="H59" s="202">
        <v>0.0025</v>
      </c>
      <c r="I59" s="202">
        <v>0.0025</v>
      </c>
      <c r="J59" s="21"/>
      <c r="K59" s="21"/>
      <c r="L59" s="229"/>
      <c r="M59" s="229"/>
      <c r="N59" s="229"/>
      <c r="O59" s="229"/>
      <c r="P59" s="229"/>
      <c r="Q59" s="229"/>
      <c r="R59" s="21"/>
      <c r="S59" s="23"/>
      <c r="T59" s="70"/>
      <c r="U59" s="70"/>
      <c r="V59" s="21"/>
      <c r="W59" s="21"/>
      <c r="X59" s="21"/>
      <c r="Y59" s="21"/>
      <c r="Z59" s="57"/>
      <c r="AA59" s="57"/>
      <c r="AB59" s="229"/>
      <c r="AC59" s="235"/>
      <c r="AD59" s="21"/>
      <c r="AE59" s="21"/>
      <c r="AF59" s="21"/>
      <c r="AG59" s="21"/>
      <c r="AH59" s="56"/>
      <c r="AI59" s="57"/>
      <c r="AJ59" s="21"/>
      <c r="AK59" s="21"/>
      <c r="AL59" s="122">
        <f t="shared" si="1"/>
        <v>0</v>
      </c>
      <c r="AM59" s="123">
        <f t="shared" si="2"/>
        <v>0</v>
      </c>
      <c r="AN59" s="106">
        <f t="shared" si="3"/>
        <v>0</v>
      </c>
      <c r="AO59" s="329">
        <f t="shared" si="0"/>
        <v>0</v>
      </c>
    </row>
    <row r="60" spans="1:41" ht="15">
      <c r="A60" s="117">
        <v>21</v>
      </c>
      <c r="B60" s="124" t="s">
        <v>149</v>
      </c>
      <c r="C60" s="119" t="s">
        <v>0</v>
      </c>
      <c r="D60" s="323"/>
      <c r="E60" s="323"/>
      <c r="F60" s="21"/>
      <c r="G60" s="21"/>
      <c r="H60" s="21"/>
      <c r="I60" s="21"/>
      <c r="J60" s="21"/>
      <c r="K60" s="21"/>
      <c r="L60" s="229"/>
      <c r="M60" s="229"/>
      <c r="N60" s="229"/>
      <c r="O60" s="229"/>
      <c r="P60" s="229"/>
      <c r="Q60" s="229"/>
      <c r="R60" s="21"/>
      <c r="S60" s="23"/>
      <c r="T60" s="70"/>
      <c r="U60" s="70"/>
      <c r="V60" s="21"/>
      <c r="W60" s="21"/>
      <c r="X60" s="21"/>
      <c r="Y60" s="21"/>
      <c r="Z60" s="57"/>
      <c r="AA60" s="57"/>
      <c r="AB60" s="229"/>
      <c r="AC60" s="235"/>
      <c r="AD60" s="21"/>
      <c r="AE60" s="21"/>
      <c r="AF60" s="21"/>
      <c r="AG60" s="21"/>
      <c r="AH60" s="56"/>
      <c r="AI60" s="57"/>
      <c r="AJ60" s="21"/>
      <c r="AK60" s="21"/>
      <c r="AL60" s="122">
        <f>AL61+AL62+AL63+AL64+AL65+AL66+AL67+AL68</f>
        <v>0</v>
      </c>
      <c r="AM60" s="122">
        <f>AM61+AM62+AM63+AM64+AM65+AM66+AM67</f>
        <v>0</v>
      </c>
      <c r="AN60" s="122">
        <f>AN61+AN62+AN63+AN64+AN65+AN66+AN67</f>
        <v>0</v>
      </c>
      <c r="AO60" s="329">
        <f t="shared" si="0"/>
        <v>0</v>
      </c>
    </row>
    <row r="61" spans="1:41" ht="15">
      <c r="A61" s="34"/>
      <c r="B61" s="35" t="s">
        <v>1</v>
      </c>
      <c r="C61" s="36" t="s">
        <v>0</v>
      </c>
      <c r="D61" s="324"/>
      <c r="E61" s="324"/>
      <c r="F61" s="21"/>
      <c r="G61" s="21"/>
      <c r="H61" s="21"/>
      <c r="I61" s="21"/>
      <c r="J61" s="21"/>
      <c r="K61" s="21"/>
      <c r="L61" s="229"/>
      <c r="M61" s="229"/>
      <c r="N61" s="229"/>
      <c r="O61" s="229"/>
      <c r="P61" s="229"/>
      <c r="Q61" s="229"/>
      <c r="R61" s="21"/>
      <c r="S61" s="23"/>
      <c r="T61" s="70"/>
      <c r="U61" s="70"/>
      <c r="V61" s="21"/>
      <c r="W61" s="21"/>
      <c r="X61" s="21"/>
      <c r="Y61" s="21"/>
      <c r="Z61" s="57"/>
      <c r="AA61" s="57"/>
      <c r="AB61" s="229"/>
      <c r="AC61" s="235"/>
      <c r="AD61" s="21"/>
      <c r="AE61" s="21"/>
      <c r="AF61" s="21"/>
      <c r="AG61" s="21"/>
      <c r="AH61" s="56"/>
      <c r="AI61" s="57"/>
      <c r="AJ61" s="21"/>
      <c r="AK61" s="21"/>
      <c r="AL61" s="18">
        <f t="shared" si="1"/>
        <v>0</v>
      </c>
      <c r="AM61" s="19">
        <f t="shared" si="2"/>
        <v>0</v>
      </c>
      <c r="AN61" s="20">
        <f t="shared" si="3"/>
        <v>0</v>
      </c>
      <c r="AO61" s="329">
        <f t="shared" si="0"/>
        <v>0</v>
      </c>
    </row>
    <row r="62" spans="1:41" ht="15">
      <c r="A62" s="34"/>
      <c r="B62" s="37" t="s">
        <v>3</v>
      </c>
      <c r="C62" s="36" t="s">
        <v>0</v>
      </c>
      <c r="D62" s="324"/>
      <c r="E62" s="324"/>
      <c r="F62" s="21"/>
      <c r="G62" s="21"/>
      <c r="H62" s="21"/>
      <c r="I62" s="21"/>
      <c r="J62" s="21"/>
      <c r="K62" s="21"/>
      <c r="L62" s="229"/>
      <c r="M62" s="229"/>
      <c r="N62" s="229"/>
      <c r="O62" s="229"/>
      <c r="P62" s="229"/>
      <c r="Q62" s="229"/>
      <c r="R62" s="21"/>
      <c r="S62" s="23"/>
      <c r="T62" s="70"/>
      <c r="U62" s="70"/>
      <c r="V62" s="21"/>
      <c r="W62" s="21"/>
      <c r="X62" s="21"/>
      <c r="Y62" s="21"/>
      <c r="Z62" s="57"/>
      <c r="AA62" s="57"/>
      <c r="AB62" s="229"/>
      <c r="AC62" s="235"/>
      <c r="AD62" s="21"/>
      <c r="AE62" s="21"/>
      <c r="AF62" s="21"/>
      <c r="AG62" s="21"/>
      <c r="AH62" s="56"/>
      <c r="AI62" s="57"/>
      <c r="AJ62" s="21"/>
      <c r="AK62" s="21"/>
      <c r="AL62" s="18">
        <f t="shared" si="1"/>
        <v>0</v>
      </c>
      <c r="AM62" s="19">
        <f t="shared" si="2"/>
        <v>0</v>
      </c>
      <c r="AN62" s="20">
        <f t="shared" si="3"/>
        <v>0</v>
      </c>
      <c r="AO62" s="329">
        <f t="shared" si="0"/>
        <v>0</v>
      </c>
    </row>
    <row r="63" spans="1:41" ht="15">
      <c r="A63" s="34"/>
      <c r="B63" s="37" t="s">
        <v>103</v>
      </c>
      <c r="C63" s="36" t="s">
        <v>0</v>
      </c>
      <c r="D63" s="324"/>
      <c r="E63" s="324"/>
      <c r="F63" s="21"/>
      <c r="G63" s="21"/>
      <c r="H63" s="21"/>
      <c r="I63" s="21"/>
      <c r="J63" s="21"/>
      <c r="K63" s="21"/>
      <c r="L63" s="229"/>
      <c r="M63" s="229"/>
      <c r="N63" s="229"/>
      <c r="O63" s="229"/>
      <c r="P63" s="229"/>
      <c r="Q63" s="229"/>
      <c r="R63" s="21"/>
      <c r="S63" s="23"/>
      <c r="T63" s="70"/>
      <c r="U63" s="70"/>
      <c r="V63" s="21"/>
      <c r="W63" s="21"/>
      <c r="X63" s="21"/>
      <c r="Y63" s="21"/>
      <c r="Z63" s="57"/>
      <c r="AA63" s="57"/>
      <c r="AB63" s="229"/>
      <c r="AC63" s="235"/>
      <c r="AD63" s="21"/>
      <c r="AE63" s="21"/>
      <c r="AF63" s="21"/>
      <c r="AG63" s="21"/>
      <c r="AH63" s="56"/>
      <c r="AI63" s="57"/>
      <c r="AJ63" s="21"/>
      <c r="AK63" s="21"/>
      <c r="AL63" s="18">
        <f t="shared" si="1"/>
        <v>0</v>
      </c>
      <c r="AM63" s="19">
        <f t="shared" si="2"/>
        <v>0</v>
      </c>
      <c r="AN63" s="20">
        <f t="shared" si="3"/>
        <v>0</v>
      </c>
      <c r="AO63" s="329">
        <f t="shared" si="0"/>
        <v>0</v>
      </c>
    </row>
    <row r="64" spans="1:41" ht="15">
      <c r="A64" s="34"/>
      <c r="B64" s="35" t="s">
        <v>21</v>
      </c>
      <c r="C64" s="36" t="s">
        <v>0</v>
      </c>
      <c r="D64" s="324"/>
      <c r="E64" s="324"/>
      <c r="F64" s="21"/>
      <c r="G64" s="21"/>
      <c r="H64" s="21"/>
      <c r="I64" s="21"/>
      <c r="J64" s="21"/>
      <c r="K64" s="21"/>
      <c r="L64" s="229"/>
      <c r="M64" s="229"/>
      <c r="N64" s="229"/>
      <c r="O64" s="229"/>
      <c r="P64" s="229"/>
      <c r="Q64" s="229"/>
      <c r="R64" s="21"/>
      <c r="S64" s="23"/>
      <c r="T64" s="70"/>
      <c r="U64" s="70"/>
      <c r="V64" s="21"/>
      <c r="W64" s="21"/>
      <c r="X64" s="21"/>
      <c r="Y64" s="21"/>
      <c r="Z64" s="57"/>
      <c r="AA64" s="57"/>
      <c r="AB64" s="229"/>
      <c r="AC64" s="235"/>
      <c r="AD64" s="21"/>
      <c r="AE64" s="21"/>
      <c r="AF64" s="21"/>
      <c r="AG64" s="21"/>
      <c r="AH64" s="56"/>
      <c r="AI64" s="57"/>
      <c r="AJ64" s="21"/>
      <c r="AK64" s="21"/>
      <c r="AL64" s="18">
        <f t="shared" si="1"/>
        <v>0</v>
      </c>
      <c r="AM64" s="19">
        <f t="shared" si="2"/>
        <v>0</v>
      </c>
      <c r="AN64" s="20">
        <f t="shared" si="3"/>
        <v>0</v>
      </c>
      <c r="AO64" s="329">
        <f t="shared" si="0"/>
        <v>0</v>
      </c>
    </row>
    <row r="65" spans="1:41" ht="15">
      <c r="A65" s="34"/>
      <c r="B65" s="35" t="s">
        <v>51</v>
      </c>
      <c r="C65" s="36" t="s">
        <v>0</v>
      </c>
      <c r="D65" s="324"/>
      <c r="E65" s="324"/>
      <c r="F65" s="21"/>
      <c r="G65" s="21"/>
      <c r="H65" s="21"/>
      <c r="I65" s="21"/>
      <c r="J65" s="21"/>
      <c r="K65" s="21"/>
      <c r="L65" s="229"/>
      <c r="M65" s="229"/>
      <c r="N65" s="229"/>
      <c r="O65" s="229"/>
      <c r="P65" s="229"/>
      <c r="Q65" s="229"/>
      <c r="R65" s="21"/>
      <c r="S65" s="23"/>
      <c r="T65" s="70"/>
      <c r="U65" s="70"/>
      <c r="V65" s="21"/>
      <c r="W65" s="21"/>
      <c r="X65" s="21"/>
      <c r="Y65" s="21"/>
      <c r="Z65" s="57"/>
      <c r="AA65" s="57"/>
      <c r="AB65" s="202">
        <v>0.1</v>
      </c>
      <c r="AC65" s="215">
        <v>0.1</v>
      </c>
      <c r="AD65" s="21"/>
      <c r="AE65" s="21"/>
      <c r="AF65" s="21"/>
      <c r="AG65" s="21"/>
      <c r="AH65" s="56"/>
      <c r="AI65" s="57"/>
      <c r="AJ65" s="21"/>
      <c r="AK65" s="21"/>
      <c r="AL65" s="18">
        <f t="shared" si="1"/>
        <v>0</v>
      </c>
      <c r="AM65" s="19">
        <f t="shared" si="2"/>
        <v>0</v>
      </c>
      <c r="AN65" s="20">
        <f t="shared" si="3"/>
        <v>0</v>
      </c>
      <c r="AO65" s="329">
        <f t="shared" si="0"/>
        <v>0</v>
      </c>
    </row>
    <row r="66" spans="1:41" ht="15">
      <c r="A66" s="34"/>
      <c r="B66" s="93" t="s">
        <v>197</v>
      </c>
      <c r="C66" s="36" t="s">
        <v>0</v>
      </c>
      <c r="D66" s="324"/>
      <c r="E66" s="324"/>
      <c r="F66" s="21"/>
      <c r="G66" s="21"/>
      <c r="H66" s="21"/>
      <c r="I66" s="21"/>
      <c r="J66" s="21"/>
      <c r="K66" s="21"/>
      <c r="L66" s="229"/>
      <c r="M66" s="229"/>
      <c r="N66" s="229"/>
      <c r="O66" s="229"/>
      <c r="P66" s="229"/>
      <c r="Q66" s="229"/>
      <c r="R66" s="21"/>
      <c r="S66" s="23"/>
      <c r="T66" s="70"/>
      <c r="U66" s="70"/>
      <c r="V66" s="21"/>
      <c r="W66" s="21"/>
      <c r="X66" s="21"/>
      <c r="Y66" s="21"/>
      <c r="Z66" s="57"/>
      <c r="AA66" s="57"/>
      <c r="AB66" s="229"/>
      <c r="AC66" s="235"/>
      <c r="AD66" s="21"/>
      <c r="AE66" s="21"/>
      <c r="AF66" s="21"/>
      <c r="AG66" s="21"/>
      <c r="AH66" s="56"/>
      <c r="AI66" s="57"/>
      <c r="AJ66" s="21"/>
      <c r="AK66" s="21"/>
      <c r="AL66" s="18">
        <f t="shared" si="1"/>
        <v>0</v>
      </c>
      <c r="AM66" s="18">
        <f>(AK66+AG66+AE66+AC66+AA66+Y66+W66+U66+S66+Q66+O66+M66+K66+I66+G66+AI66)*$AL$3</f>
        <v>0</v>
      </c>
      <c r="AN66" s="18">
        <f>(AL66+AH66+AF66+AD66+AB66+Z66+X66+V66+T66+R66+P66+N66+L66+J66+H66+AJ66)*$AL$3</f>
        <v>0</v>
      </c>
      <c r="AO66" s="329">
        <f t="shared" si="0"/>
        <v>0</v>
      </c>
    </row>
    <row r="67" spans="1:41" ht="15">
      <c r="A67" s="34"/>
      <c r="B67" s="39" t="s">
        <v>54</v>
      </c>
      <c r="C67" s="36" t="s">
        <v>0</v>
      </c>
      <c r="D67" s="324"/>
      <c r="E67" s="324"/>
      <c r="F67" s="21"/>
      <c r="G67" s="21"/>
      <c r="H67" s="21"/>
      <c r="I67" s="21"/>
      <c r="J67" s="21"/>
      <c r="K67" s="21"/>
      <c r="L67" s="229"/>
      <c r="M67" s="229"/>
      <c r="N67" s="229"/>
      <c r="O67" s="229"/>
      <c r="P67" s="229"/>
      <c r="Q67" s="229"/>
      <c r="R67" s="21"/>
      <c r="S67" s="23"/>
      <c r="T67" s="70"/>
      <c r="U67" s="70"/>
      <c r="V67" s="21"/>
      <c r="W67" s="21"/>
      <c r="X67" s="21"/>
      <c r="Y67" s="21"/>
      <c r="Z67" s="57"/>
      <c r="AA67" s="57"/>
      <c r="AB67" s="229"/>
      <c r="AC67" s="235"/>
      <c r="AD67" s="21"/>
      <c r="AE67" s="21"/>
      <c r="AF67" s="21"/>
      <c r="AG67" s="21"/>
      <c r="AH67" s="56"/>
      <c r="AI67" s="57"/>
      <c r="AJ67" s="21"/>
      <c r="AK67" s="21"/>
      <c r="AL67" s="18">
        <f t="shared" si="1"/>
        <v>0</v>
      </c>
      <c r="AM67" s="19">
        <f t="shared" si="2"/>
        <v>0</v>
      </c>
      <c r="AN67" s="20">
        <f t="shared" si="3"/>
        <v>0</v>
      </c>
      <c r="AO67" s="329">
        <f t="shared" si="0"/>
        <v>0</v>
      </c>
    </row>
    <row r="68" spans="1:41" ht="15">
      <c r="A68" s="34"/>
      <c r="B68" s="39" t="s">
        <v>201</v>
      </c>
      <c r="C68" s="36" t="s">
        <v>0</v>
      </c>
      <c r="D68" s="324"/>
      <c r="E68" s="324"/>
      <c r="F68" s="21"/>
      <c r="G68" s="21"/>
      <c r="H68" s="21"/>
      <c r="I68" s="21"/>
      <c r="J68" s="21"/>
      <c r="K68" s="21"/>
      <c r="L68" s="229"/>
      <c r="M68" s="229"/>
      <c r="N68" s="229"/>
      <c r="O68" s="229"/>
      <c r="P68" s="229"/>
      <c r="Q68" s="229"/>
      <c r="R68" s="21"/>
      <c r="S68" s="23"/>
      <c r="T68" s="70"/>
      <c r="U68" s="70"/>
      <c r="V68" s="21"/>
      <c r="W68" s="21"/>
      <c r="X68" s="21"/>
      <c r="Y68" s="21"/>
      <c r="Z68" s="57"/>
      <c r="AA68" s="57"/>
      <c r="AB68" s="229"/>
      <c r="AC68" s="235"/>
      <c r="AD68" s="21"/>
      <c r="AE68" s="21"/>
      <c r="AF68" s="21"/>
      <c r="AG68" s="21"/>
      <c r="AH68" s="56"/>
      <c r="AI68" s="57"/>
      <c r="AJ68" s="21"/>
      <c r="AK68" s="21"/>
      <c r="AL68" s="18">
        <f t="shared" si="1"/>
        <v>0</v>
      </c>
      <c r="AM68" s="19">
        <f t="shared" si="2"/>
        <v>0</v>
      </c>
      <c r="AN68" s="20">
        <f t="shared" si="3"/>
        <v>0</v>
      </c>
      <c r="AO68" s="329">
        <f t="shared" si="0"/>
        <v>0</v>
      </c>
    </row>
    <row r="69" spans="1:41" ht="15">
      <c r="A69" s="117">
        <v>22</v>
      </c>
      <c r="B69" s="124" t="s">
        <v>150</v>
      </c>
      <c r="C69" s="119" t="s">
        <v>0</v>
      </c>
      <c r="D69" s="323"/>
      <c r="E69" s="323"/>
      <c r="F69" s="21"/>
      <c r="G69" s="21"/>
      <c r="H69" s="21"/>
      <c r="I69" s="21"/>
      <c r="J69" s="21"/>
      <c r="K69" s="21"/>
      <c r="L69" s="229"/>
      <c r="M69" s="229"/>
      <c r="N69" s="229"/>
      <c r="O69" s="229"/>
      <c r="P69" s="229"/>
      <c r="Q69" s="229"/>
      <c r="R69" s="21"/>
      <c r="S69" s="23"/>
      <c r="T69" s="70"/>
      <c r="U69" s="70"/>
      <c r="V69" s="21"/>
      <c r="W69" s="21"/>
      <c r="X69" s="21"/>
      <c r="Y69" s="21"/>
      <c r="Z69" s="57"/>
      <c r="AA69" s="57"/>
      <c r="AB69" s="229"/>
      <c r="AC69" s="235"/>
      <c r="AD69" s="21"/>
      <c r="AE69" s="21"/>
      <c r="AF69" s="21"/>
      <c r="AG69" s="21"/>
      <c r="AH69" s="56"/>
      <c r="AI69" s="57"/>
      <c r="AJ69" s="21"/>
      <c r="AK69" s="21"/>
      <c r="AL69" s="122">
        <f>AL70+AL71+AL72+AL73+AL74+AL75+AL76</f>
        <v>0</v>
      </c>
      <c r="AM69" s="122">
        <f>AM70+AM71+AM72+AM73+AM74+AM75+AM76</f>
        <v>0</v>
      </c>
      <c r="AN69" s="122">
        <f>AN70+AN71+AN72+AN73+AN74+AN75+AN76</f>
        <v>0</v>
      </c>
      <c r="AO69" s="329">
        <f t="shared" si="0"/>
        <v>0</v>
      </c>
    </row>
    <row r="70" spans="1:41" ht="15">
      <c r="A70" s="34"/>
      <c r="B70" s="37" t="s">
        <v>2</v>
      </c>
      <c r="C70" s="36" t="s">
        <v>0</v>
      </c>
      <c r="D70" s="324"/>
      <c r="E70" s="324"/>
      <c r="F70" s="21"/>
      <c r="G70" s="21"/>
      <c r="H70" s="21"/>
      <c r="I70" s="21"/>
      <c r="J70" s="21"/>
      <c r="K70" s="21"/>
      <c r="L70" s="229"/>
      <c r="M70" s="229"/>
      <c r="N70" s="229"/>
      <c r="O70" s="229"/>
      <c r="P70" s="229"/>
      <c r="Q70" s="229"/>
      <c r="R70" s="21"/>
      <c r="S70" s="23"/>
      <c r="T70" s="70"/>
      <c r="U70" s="70"/>
      <c r="V70" s="202">
        <v>0.01275</v>
      </c>
      <c r="W70" s="202">
        <v>0.0153</v>
      </c>
      <c r="X70" s="21"/>
      <c r="Y70" s="21"/>
      <c r="Z70" s="57"/>
      <c r="AA70" s="57"/>
      <c r="AB70" s="229"/>
      <c r="AC70" s="235"/>
      <c r="AD70" s="21"/>
      <c r="AE70" s="21"/>
      <c r="AF70" s="21"/>
      <c r="AG70" s="21"/>
      <c r="AH70" s="56"/>
      <c r="AI70" s="57"/>
      <c r="AJ70" s="21"/>
      <c r="AK70" s="21"/>
      <c r="AL70" s="18">
        <f t="shared" si="1"/>
        <v>0</v>
      </c>
      <c r="AM70" s="19">
        <f t="shared" si="2"/>
        <v>0</v>
      </c>
      <c r="AN70" s="20">
        <f t="shared" si="3"/>
        <v>0</v>
      </c>
      <c r="AO70" s="329">
        <f t="shared" si="0"/>
        <v>0</v>
      </c>
    </row>
    <row r="71" spans="1:41" ht="15">
      <c r="A71" s="34"/>
      <c r="B71" s="37" t="s">
        <v>9</v>
      </c>
      <c r="C71" s="36" t="s">
        <v>0</v>
      </c>
      <c r="D71" s="324"/>
      <c r="E71" s="324"/>
      <c r="F71" s="21"/>
      <c r="G71" s="21"/>
      <c r="H71" s="21"/>
      <c r="I71" s="21"/>
      <c r="J71" s="21"/>
      <c r="K71" s="21"/>
      <c r="L71" s="229"/>
      <c r="M71" s="229"/>
      <c r="N71" s="229"/>
      <c r="O71" s="229"/>
      <c r="P71" s="229"/>
      <c r="Q71" s="229"/>
      <c r="R71" s="21"/>
      <c r="S71" s="23"/>
      <c r="T71" s="70"/>
      <c r="U71" s="70"/>
      <c r="V71" s="21"/>
      <c r="W71" s="21"/>
      <c r="X71" s="21"/>
      <c r="Y71" s="21"/>
      <c r="Z71" s="57"/>
      <c r="AA71" s="57"/>
      <c r="AB71" s="229"/>
      <c r="AC71" s="235"/>
      <c r="AD71" s="21"/>
      <c r="AE71" s="21"/>
      <c r="AF71" s="21"/>
      <c r="AG71" s="21"/>
      <c r="AH71" s="56"/>
      <c r="AI71" s="57"/>
      <c r="AJ71" s="21"/>
      <c r="AK71" s="21"/>
      <c r="AL71" s="18">
        <f t="shared" si="1"/>
        <v>0</v>
      </c>
      <c r="AM71" s="19">
        <f t="shared" si="2"/>
        <v>0</v>
      </c>
      <c r="AN71" s="20">
        <f t="shared" si="3"/>
        <v>0</v>
      </c>
      <c r="AO71" s="329">
        <f aca="true" t="shared" si="4" ref="AO71:AO111">(D71+E71)-AN71</f>
        <v>0</v>
      </c>
    </row>
    <row r="72" spans="1:41" ht="15">
      <c r="A72" s="34"/>
      <c r="B72" s="37" t="s">
        <v>60</v>
      </c>
      <c r="C72" s="36" t="s">
        <v>0</v>
      </c>
      <c r="D72" s="324"/>
      <c r="E72" s="324"/>
      <c r="F72" s="21"/>
      <c r="G72" s="21"/>
      <c r="H72" s="21"/>
      <c r="I72" s="21"/>
      <c r="J72" s="21"/>
      <c r="K72" s="21"/>
      <c r="L72" s="229"/>
      <c r="M72" s="229"/>
      <c r="N72" s="229"/>
      <c r="O72" s="229"/>
      <c r="P72" s="229"/>
      <c r="Q72" s="229"/>
      <c r="R72" s="21"/>
      <c r="S72" s="23"/>
      <c r="T72" s="70"/>
      <c r="U72" s="70"/>
      <c r="V72" s="21"/>
      <c r="W72" s="21"/>
      <c r="X72" s="21"/>
      <c r="Y72" s="21"/>
      <c r="Z72" s="57"/>
      <c r="AA72" s="57"/>
      <c r="AB72" s="229"/>
      <c r="AC72" s="235"/>
      <c r="AD72" s="21"/>
      <c r="AE72" s="21"/>
      <c r="AF72" s="21"/>
      <c r="AG72" s="21"/>
      <c r="AH72" s="56"/>
      <c r="AI72" s="57"/>
      <c r="AJ72" s="21"/>
      <c r="AK72" s="21"/>
      <c r="AL72" s="18">
        <f t="shared" si="1"/>
        <v>0</v>
      </c>
      <c r="AM72" s="19">
        <f t="shared" si="2"/>
        <v>0</v>
      </c>
      <c r="AN72" s="20">
        <f t="shared" si="3"/>
        <v>0</v>
      </c>
      <c r="AO72" s="329">
        <f t="shared" si="4"/>
        <v>0</v>
      </c>
    </row>
    <row r="73" spans="1:41" ht="15">
      <c r="A73" s="34"/>
      <c r="B73" s="35" t="s">
        <v>47</v>
      </c>
      <c r="C73" s="36" t="s">
        <v>0</v>
      </c>
      <c r="D73" s="324"/>
      <c r="E73" s="324"/>
      <c r="F73" s="21"/>
      <c r="G73" s="21"/>
      <c r="H73" s="21"/>
      <c r="I73" s="21"/>
      <c r="J73" s="21"/>
      <c r="K73" s="21"/>
      <c r="L73" s="229"/>
      <c r="M73" s="229"/>
      <c r="N73" s="229"/>
      <c r="O73" s="229"/>
      <c r="P73" s="229"/>
      <c r="Q73" s="229"/>
      <c r="R73" s="21"/>
      <c r="S73" s="23"/>
      <c r="T73" s="70"/>
      <c r="U73" s="70"/>
      <c r="V73" s="21"/>
      <c r="W73" s="21"/>
      <c r="X73" s="21"/>
      <c r="Y73" s="21"/>
      <c r="Z73" s="57"/>
      <c r="AA73" s="57"/>
      <c r="AB73" s="229"/>
      <c r="AC73" s="235"/>
      <c r="AD73" s="21"/>
      <c r="AE73" s="21"/>
      <c r="AF73" s="21"/>
      <c r="AG73" s="21"/>
      <c r="AH73" s="56"/>
      <c r="AI73" s="57"/>
      <c r="AJ73" s="21"/>
      <c r="AK73" s="21"/>
      <c r="AL73" s="18">
        <f t="shared" si="1"/>
        <v>0</v>
      </c>
      <c r="AM73" s="19">
        <f t="shared" si="2"/>
        <v>0</v>
      </c>
      <c r="AN73" s="20">
        <f t="shared" si="3"/>
        <v>0</v>
      </c>
      <c r="AO73" s="329">
        <f t="shared" si="4"/>
        <v>0</v>
      </c>
    </row>
    <row r="74" spans="1:41" ht="15">
      <c r="A74" s="34"/>
      <c r="B74" s="35" t="s">
        <v>50</v>
      </c>
      <c r="C74" s="36" t="s">
        <v>0</v>
      </c>
      <c r="D74" s="324"/>
      <c r="E74" s="324"/>
      <c r="F74" s="21"/>
      <c r="G74" s="21"/>
      <c r="H74" s="21"/>
      <c r="I74" s="21"/>
      <c r="J74" s="21"/>
      <c r="K74" s="21"/>
      <c r="L74" s="229"/>
      <c r="M74" s="229"/>
      <c r="N74" s="229"/>
      <c r="O74" s="229"/>
      <c r="P74" s="229"/>
      <c r="Q74" s="229"/>
      <c r="R74" s="21"/>
      <c r="S74" s="23"/>
      <c r="T74" s="70"/>
      <c r="U74" s="70"/>
      <c r="V74" s="21"/>
      <c r="W74" s="21"/>
      <c r="X74" s="21"/>
      <c r="Y74" s="21"/>
      <c r="Z74" s="57"/>
      <c r="AA74" s="57"/>
      <c r="AB74" s="229"/>
      <c r="AC74" s="235"/>
      <c r="AD74" s="21"/>
      <c r="AE74" s="21"/>
      <c r="AF74" s="21"/>
      <c r="AG74" s="21"/>
      <c r="AH74" s="56"/>
      <c r="AI74" s="57"/>
      <c r="AJ74" s="21"/>
      <c r="AK74" s="21"/>
      <c r="AL74" s="18">
        <f t="shared" si="1"/>
        <v>0</v>
      </c>
      <c r="AM74" s="19">
        <f t="shared" si="2"/>
        <v>0</v>
      </c>
      <c r="AN74" s="20">
        <f t="shared" si="3"/>
        <v>0</v>
      </c>
      <c r="AO74" s="329">
        <f t="shared" si="4"/>
        <v>0</v>
      </c>
    </row>
    <row r="75" spans="1:41" ht="15">
      <c r="A75" s="34"/>
      <c r="B75" s="39" t="s">
        <v>64</v>
      </c>
      <c r="C75" s="36" t="s">
        <v>0</v>
      </c>
      <c r="D75" s="324"/>
      <c r="E75" s="324"/>
      <c r="F75" s="21"/>
      <c r="G75" s="21"/>
      <c r="H75" s="21"/>
      <c r="I75" s="21"/>
      <c r="J75" s="21"/>
      <c r="K75" s="21"/>
      <c r="L75" s="229"/>
      <c r="M75" s="229"/>
      <c r="N75" s="229"/>
      <c r="O75" s="229"/>
      <c r="P75" s="229"/>
      <c r="Q75" s="229"/>
      <c r="R75" s="21"/>
      <c r="S75" s="23"/>
      <c r="T75" s="70"/>
      <c r="U75" s="70"/>
      <c r="V75" s="21"/>
      <c r="W75" s="21"/>
      <c r="X75" s="21"/>
      <c r="Y75" s="21"/>
      <c r="Z75" s="57"/>
      <c r="AA75" s="57"/>
      <c r="AB75" s="229"/>
      <c r="AC75" s="235"/>
      <c r="AD75" s="21"/>
      <c r="AE75" s="21"/>
      <c r="AF75" s="21"/>
      <c r="AG75" s="21"/>
      <c r="AH75" s="56"/>
      <c r="AI75" s="57"/>
      <c r="AJ75" s="21"/>
      <c r="AK75" s="21"/>
      <c r="AL75" s="18">
        <f aca="true" t="shared" si="5" ref="AL75:AL110">(AJ75+AF75+AD75+AB75+Z75+X75+V75+T75+R75+P75+N75+L75+J75+H75+F75+AH75)*$AL$3</f>
        <v>0</v>
      </c>
      <c r="AM75" s="19">
        <f aca="true" t="shared" si="6" ref="AM75:AM110">(AK75+AG75+AE75+AC75+AA75+Y75+W75+U75+S75+Q75+O75+M75+K75+I75+G75+AI75)*$AM$3</f>
        <v>0</v>
      </c>
      <c r="AN75" s="20">
        <f aca="true" t="shared" si="7" ref="AN75:AN110">AL75+AM75</f>
        <v>0</v>
      </c>
      <c r="AO75" s="329">
        <f t="shared" si="4"/>
        <v>0</v>
      </c>
    </row>
    <row r="76" spans="1:41" ht="15">
      <c r="A76" s="34"/>
      <c r="B76" s="35" t="s">
        <v>15</v>
      </c>
      <c r="C76" s="36" t="s">
        <v>0</v>
      </c>
      <c r="D76" s="324"/>
      <c r="E76" s="324"/>
      <c r="F76" s="21"/>
      <c r="G76" s="21"/>
      <c r="H76" s="21"/>
      <c r="I76" s="21"/>
      <c r="J76" s="21"/>
      <c r="K76" s="21"/>
      <c r="L76" s="229"/>
      <c r="M76" s="229"/>
      <c r="N76" s="229"/>
      <c r="O76" s="229"/>
      <c r="P76" s="229"/>
      <c r="Q76" s="229"/>
      <c r="R76" s="21"/>
      <c r="S76" s="23"/>
      <c r="T76" s="70"/>
      <c r="U76" s="70"/>
      <c r="V76" s="21"/>
      <c r="W76" s="21"/>
      <c r="X76" s="21"/>
      <c r="Y76" s="21"/>
      <c r="Z76" s="57"/>
      <c r="AA76" s="57"/>
      <c r="AB76" s="229"/>
      <c r="AC76" s="235"/>
      <c r="AD76" s="21"/>
      <c r="AE76" s="21"/>
      <c r="AF76" s="21"/>
      <c r="AG76" s="21"/>
      <c r="AH76" s="56"/>
      <c r="AI76" s="57"/>
      <c r="AJ76" s="21"/>
      <c r="AK76" s="21"/>
      <c r="AL76" s="18">
        <f t="shared" si="5"/>
        <v>0</v>
      </c>
      <c r="AM76" s="19">
        <f t="shared" si="6"/>
        <v>0</v>
      </c>
      <c r="AN76" s="20">
        <f t="shared" si="7"/>
        <v>0</v>
      </c>
      <c r="AO76" s="329">
        <f t="shared" si="4"/>
        <v>0</v>
      </c>
    </row>
    <row r="77" spans="1:41" ht="15">
      <c r="A77" s="117">
        <v>23</v>
      </c>
      <c r="B77" s="119" t="s">
        <v>12</v>
      </c>
      <c r="C77" s="119" t="s">
        <v>0</v>
      </c>
      <c r="D77" s="323"/>
      <c r="E77" s="323"/>
      <c r="F77" s="21"/>
      <c r="G77" s="21"/>
      <c r="H77" s="21"/>
      <c r="I77" s="21"/>
      <c r="J77" s="21"/>
      <c r="K77" s="21"/>
      <c r="L77" s="229"/>
      <c r="M77" s="229"/>
      <c r="N77" s="229"/>
      <c r="O77" s="229"/>
      <c r="P77" s="257">
        <v>0.0599</v>
      </c>
      <c r="Q77" s="257">
        <v>0.0798</v>
      </c>
      <c r="R77" s="21"/>
      <c r="S77" s="23"/>
      <c r="T77" s="70"/>
      <c r="U77" s="70"/>
      <c r="V77" s="21"/>
      <c r="W77" s="21"/>
      <c r="X77" s="21"/>
      <c r="Y77" s="21"/>
      <c r="Z77" s="57"/>
      <c r="AA77" s="57"/>
      <c r="AB77" s="229"/>
      <c r="AC77" s="235"/>
      <c r="AD77" s="257">
        <v>0.1368</v>
      </c>
      <c r="AE77" s="257">
        <v>0.1596</v>
      </c>
      <c r="AF77" s="21"/>
      <c r="AG77" s="21"/>
      <c r="AH77" s="56"/>
      <c r="AI77" s="57"/>
      <c r="AJ77" s="21"/>
      <c r="AK77" s="21"/>
      <c r="AL77" s="122">
        <f t="shared" si="5"/>
        <v>0</v>
      </c>
      <c r="AM77" s="123">
        <f t="shared" si="6"/>
        <v>0</v>
      </c>
      <c r="AN77" s="106">
        <f t="shared" si="7"/>
        <v>0</v>
      </c>
      <c r="AO77" s="329">
        <f t="shared" si="4"/>
        <v>0</v>
      </c>
    </row>
    <row r="78" spans="1:41" ht="15">
      <c r="A78" s="117">
        <v>24</v>
      </c>
      <c r="B78" s="124" t="s">
        <v>151</v>
      </c>
      <c r="C78" s="119" t="s">
        <v>0</v>
      </c>
      <c r="D78" s="323"/>
      <c r="E78" s="323"/>
      <c r="F78" s="21"/>
      <c r="G78" s="21"/>
      <c r="H78" s="21"/>
      <c r="I78" s="21"/>
      <c r="J78" s="21"/>
      <c r="K78" s="21"/>
      <c r="L78" s="229"/>
      <c r="M78" s="229"/>
      <c r="N78" s="229"/>
      <c r="O78" s="229"/>
      <c r="P78" s="229"/>
      <c r="Q78" s="229"/>
      <c r="R78" s="21"/>
      <c r="S78" s="23"/>
      <c r="T78" s="70"/>
      <c r="U78" s="70"/>
      <c r="V78" s="21"/>
      <c r="W78" s="21"/>
      <c r="X78" s="21"/>
      <c r="Y78" s="21"/>
      <c r="Z78" s="57"/>
      <c r="AA78" s="57"/>
      <c r="AB78" s="229"/>
      <c r="AC78" s="235"/>
      <c r="AD78" s="21"/>
      <c r="AE78" s="21"/>
      <c r="AF78" s="21"/>
      <c r="AG78" s="21"/>
      <c r="AH78" s="56"/>
      <c r="AI78" s="57"/>
      <c r="AJ78" s="21"/>
      <c r="AK78" s="21"/>
      <c r="AL78" s="122">
        <f>AL79+AL80+AL81+AL82+AL83+AL84+AL85+AL86+AL87+AL88+AL89+AL90+AL91+AL92+AL93+AL94+AL95+AL96+AL97</f>
        <v>0</v>
      </c>
      <c r="AM78" s="122">
        <f>AM79+AM80+AM81+AM82+AM83+AM84+AM85+AM86+AM87+AM88+AM89+AM90+AM91+AM92+AM93+AM94+AM95+AM96+AM97</f>
        <v>0</v>
      </c>
      <c r="AN78" s="122">
        <f>AN79+AN80+AN81+AN82+AN83+AN84+AN85+AN86+AN87+AN88+AN89+AN90+AN91+AN92+AN93+AN94+AN95+AN96+AN97</f>
        <v>0</v>
      </c>
      <c r="AO78" s="329">
        <f t="shared" si="4"/>
        <v>0</v>
      </c>
    </row>
    <row r="79" spans="1:41" ht="15">
      <c r="A79" s="34"/>
      <c r="B79" s="35" t="s">
        <v>11</v>
      </c>
      <c r="C79" s="36" t="s">
        <v>0</v>
      </c>
      <c r="D79" s="324"/>
      <c r="E79" s="324"/>
      <c r="F79" s="21"/>
      <c r="G79" s="21"/>
      <c r="H79" s="21"/>
      <c r="I79" s="21"/>
      <c r="J79" s="21"/>
      <c r="K79" s="21"/>
      <c r="L79" s="229"/>
      <c r="M79" s="229"/>
      <c r="N79" s="229"/>
      <c r="O79" s="229"/>
      <c r="P79" s="229"/>
      <c r="Q79" s="229"/>
      <c r="R79" s="21"/>
      <c r="S79" s="23"/>
      <c r="T79" s="70"/>
      <c r="U79" s="70"/>
      <c r="V79" s="21"/>
      <c r="W79" s="21"/>
      <c r="X79" s="21"/>
      <c r="Y79" s="21"/>
      <c r="Z79" s="57"/>
      <c r="AA79" s="57"/>
      <c r="AB79" s="229"/>
      <c r="AC79" s="235"/>
      <c r="AD79" s="21"/>
      <c r="AE79" s="21"/>
      <c r="AF79" s="21"/>
      <c r="AG79" s="21"/>
      <c r="AH79" s="56"/>
      <c r="AI79" s="57"/>
      <c r="AJ79" s="21"/>
      <c r="AK79" s="21"/>
      <c r="AL79" s="18">
        <f t="shared" si="5"/>
        <v>0</v>
      </c>
      <c r="AM79" s="19">
        <f t="shared" si="6"/>
        <v>0</v>
      </c>
      <c r="AN79" s="20">
        <f t="shared" si="7"/>
        <v>0</v>
      </c>
      <c r="AO79" s="329">
        <f t="shared" si="4"/>
        <v>0</v>
      </c>
    </row>
    <row r="80" spans="1:41" ht="15">
      <c r="A80" s="34"/>
      <c r="B80" s="35" t="s">
        <v>22</v>
      </c>
      <c r="C80" s="36" t="s">
        <v>0</v>
      </c>
      <c r="D80" s="324"/>
      <c r="E80" s="324"/>
      <c r="F80" s="21"/>
      <c r="G80" s="21"/>
      <c r="H80" s="21"/>
      <c r="I80" s="21"/>
      <c r="J80" s="21"/>
      <c r="K80" s="21"/>
      <c r="L80" s="229"/>
      <c r="M80" s="229"/>
      <c r="N80" s="202"/>
      <c r="O80" s="229"/>
      <c r="P80" s="202">
        <v>0.00833</v>
      </c>
      <c r="Q80" s="202">
        <v>0.01071</v>
      </c>
      <c r="R80" s="202">
        <v>0.0108</v>
      </c>
      <c r="S80" s="215">
        <v>0.0151</v>
      </c>
      <c r="T80" s="210">
        <v>0.002</v>
      </c>
      <c r="U80" s="210">
        <v>0.0024</v>
      </c>
      <c r="V80" s="21"/>
      <c r="W80" s="21"/>
      <c r="X80" s="21"/>
      <c r="Y80" s="21"/>
      <c r="Z80" s="57"/>
      <c r="AA80" s="57"/>
      <c r="AB80" s="229"/>
      <c r="AC80" s="235"/>
      <c r="AD80" s="21"/>
      <c r="AE80" s="21"/>
      <c r="AF80" s="21"/>
      <c r="AG80" s="21"/>
      <c r="AH80" s="56"/>
      <c r="AI80" s="57"/>
      <c r="AJ80" s="21"/>
      <c r="AK80" s="21"/>
      <c r="AL80" s="18">
        <f t="shared" si="5"/>
        <v>0</v>
      </c>
      <c r="AM80" s="19">
        <f t="shared" si="6"/>
        <v>0</v>
      </c>
      <c r="AN80" s="20">
        <f t="shared" si="7"/>
        <v>0</v>
      </c>
      <c r="AO80" s="329">
        <f t="shared" si="4"/>
        <v>0</v>
      </c>
    </row>
    <row r="81" spans="1:41" ht="15">
      <c r="A81" s="34"/>
      <c r="B81" s="35" t="s">
        <v>30</v>
      </c>
      <c r="C81" s="36" t="s">
        <v>0</v>
      </c>
      <c r="D81" s="324"/>
      <c r="E81" s="324"/>
      <c r="F81" s="21"/>
      <c r="G81" s="21"/>
      <c r="H81" s="21"/>
      <c r="I81" s="21"/>
      <c r="J81" s="21"/>
      <c r="K81" s="21"/>
      <c r="L81" s="229"/>
      <c r="M81" s="229"/>
      <c r="N81" s="257"/>
      <c r="O81" s="232"/>
      <c r="P81" s="257">
        <v>0.0075</v>
      </c>
      <c r="Q81" s="257">
        <v>0.01</v>
      </c>
      <c r="R81" s="21"/>
      <c r="S81" s="23"/>
      <c r="T81" s="210">
        <v>0.0165</v>
      </c>
      <c r="U81" s="210">
        <v>0.022</v>
      </c>
      <c r="V81" s="21"/>
      <c r="W81" s="21"/>
      <c r="X81" s="21"/>
      <c r="Y81" s="21"/>
      <c r="Z81" s="57"/>
      <c r="AA81" s="57"/>
      <c r="AB81" s="229"/>
      <c r="AC81" s="235"/>
      <c r="AD81" s="21"/>
      <c r="AE81" s="21"/>
      <c r="AF81" s="21"/>
      <c r="AG81" s="21"/>
      <c r="AH81" s="56"/>
      <c r="AI81" s="57"/>
      <c r="AJ81" s="21"/>
      <c r="AK81" s="21"/>
      <c r="AL81" s="18">
        <f t="shared" si="5"/>
        <v>0</v>
      </c>
      <c r="AM81" s="19">
        <f t="shared" si="6"/>
        <v>0</v>
      </c>
      <c r="AN81" s="20">
        <f t="shared" si="7"/>
        <v>0</v>
      </c>
      <c r="AO81" s="329">
        <f t="shared" si="4"/>
        <v>0</v>
      </c>
    </row>
    <row r="82" spans="1:41" ht="15">
      <c r="A82" s="34"/>
      <c r="B82" s="35" t="s">
        <v>40</v>
      </c>
      <c r="C82" s="36" t="s">
        <v>0</v>
      </c>
      <c r="D82" s="324"/>
      <c r="E82" s="324"/>
      <c r="F82" s="21"/>
      <c r="G82" s="21"/>
      <c r="H82" s="21"/>
      <c r="I82" s="21"/>
      <c r="J82" s="21"/>
      <c r="K82" s="21"/>
      <c r="L82" s="229"/>
      <c r="M82" s="229"/>
      <c r="N82" s="229"/>
      <c r="O82" s="229"/>
      <c r="P82" s="229"/>
      <c r="Q82" s="229"/>
      <c r="R82" s="21"/>
      <c r="S82" s="23"/>
      <c r="T82" s="70"/>
      <c r="U82" s="70"/>
      <c r="V82" s="21"/>
      <c r="W82" s="21"/>
      <c r="X82" s="21"/>
      <c r="Y82" s="21"/>
      <c r="Z82" s="57"/>
      <c r="AA82" s="57"/>
      <c r="AB82" s="229"/>
      <c r="AC82" s="235"/>
      <c r="AD82" s="21"/>
      <c r="AE82" s="21"/>
      <c r="AF82" s="21"/>
      <c r="AG82" s="21"/>
      <c r="AH82" s="56"/>
      <c r="AI82" s="57"/>
      <c r="AJ82" s="21"/>
      <c r="AK82" s="21"/>
      <c r="AL82" s="18">
        <f t="shared" si="5"/>
        <v>0</v>
      </c>
      <c r="AM82" s="19">
        <f t="shared" si="6"/>
        <v>0</v>
      </c>
      <c r="AN82" s="20">
        <f t="shared" si="7"/>
        <v>0</v>
      </c>
      <c r="AO82" s="329">
        <f t="shared" si="4"/>
        <v>0</v>
      </c>
    </row>
    <row r="83" spans="1:41" ht="15">
      <c r="A83" s="34"/>
      <c r="B83" s="35" t="s">
        <v>32</v>
      </c>
      <c r="C83" s="36" t="s">
        <v>0</v>
      </c>
      <c r="D83" s="324"/>
      <c r="E83" s="324"/>
      <c r="F83" s="21"/>
      <c r="G83" s="21"/>
      <c r="H83" s="21"/>
      <c r="I83" s="21"/>
      <c r="J83" s="21"/>
      <c r="K83" s="21"/>
      <c r="L83" s="229"/>
      <c r="M83" s="229"/>
      <c r="N83" s="229"/>
      <c r="O83" s="229"/>
      <c r="P83" s="229"/>
      <c r="Q83" s="229"/>
      <c r="R83" s="21"/>
      <c r="S83" s="23"/>
      <c r="T83" s="70"/>
      <c r="U83" s="70"/>
      <c r="V83" s="21"/>
      <c r="W83" s="21"/>
      <c r="X83" s="21"/>
      <c r="Y83" s="21"/>
      <c r="Z83" s="57"/>
      <c r="AA83" s="57"/>
      <c r="AB83" s="229"/>
      <c r="AC83" s="235"/>
      <c r="AD83" s="21"/>
      <c r="AE83" s="21"/>
      <c r="AF83" s="21"/>
      <c r="AG83" s="21"/>
      <c r="AH83" s="56"/>
      <c r="AI83" s="57"/>
      <c r="AJ83" s="21"/>
      <c r="AK83" s="21"/>
      <c r="AL83" s="18">
        <f t="shared" si="5"/>
        <v>0</v>
      </c>
      <c r="AM83" s="19">
        <f t="shared" si="6"/>
        <v>0</v>
      </c>
      <c r="AN83" s="20">
        <f t="shared" si="7"/>
        <v>0</v>
      </c>
      <c r="AO83" s="329">
        <f t="shared" si="4"/>
        <v>0</v>
      </c>
    </row>
    <row r="84" spans="1:41" ht="15">
      <c r="A84" s="34"/>
      <c r="B84" s="43" t="s">
        <v>46</v>
      </c>
      <c r="C84" s="36" t="s">
        <v>0</v>
      </c>
      <c r="D84" s="324"/>
      <c r="E84" s="324"/>
      <c r="F84" s="21"/>
      <c r="G84" s="21"/>
      <c r="H84" s="21"/>
      <c r="I84" s="21"/>
      <c r="J84" s="21"/>
      <c r="K84" s="21"/>
      <c r="L84" s="229"/>
      <c r="M84" s="229"/>
      <c r="N84" s="229"/>
      <c r="O84" s="229"/>
      <c r="P84" s="229"/>
      <c r="Q84" s="229"/>
      <c r="R84" s="21"/>
      <c r="S84" s="23"/>
      <c r="T84" s="70"/>
      <c r="U84" s="70"/>
      <c r="V84" s="21"/>
      <c r="W84" s="21"/>
      <c r="X84" s="21"/>
      <c r="Y84" s="21"/>
      <c r="Z84" s="57"/>
      <c r="AA84" s="57"/>
      <c r="AB84" s="229"/>
      <c r="AC84" s="235"/>
      <c r="AD84" s="21"/>
      <c r="AE84" s="21"/>
      <c r="AF84" s="21"/>
      <c r="AG84" s="21"/>
      <c r="AH84" s="56"/>
      <c r="AI84" s="57"/>
      <c r="AJ84" s="21"/>
      <c r="AK84" s="21"/>
      <c r="AL84" s="18">
        <f t="shared" si="5"/>
        <v>0</v>
      </c>
      <c r="AM84" s="19">
        <f t="shared" si="6"/>
        <v>0</v>
      </c>
      <c r="AN84" s="20">
        <f t="shared" si="7"/>
        <v>0</v>
      </c>
      <c r="AO84" s="329">
        <f t="shared" si="4"/>
        <v>0</v>
      </c>
    </row>
    <row r="85" spans="1:41" ht="15">
      <c r="A85" s="34"/>
      <c r="B85" s="37" t="s">
        <v>98</v>
      </c>
      <c r="C85" s="36" t="s">
        <v>0</v>
      </c>
      <c r="D85" s="324"/>
      <c r="E85" s="324"/>
      <c r="F85" s="21"/>
      <c r="G85" s="21"/>
      <c r="H85" s="21"/>
      <c r="I85" s="21"/>
      <c r="J85" s="21"/>
      <c r="K85" s="21"/>
      <c r="L85" s="229"/>
      <c r="M85" s="229"/>
      <c r="N85" s="229"/>
      <c r="O85" s="229"/>
      <c r="P85" s="229"/>
      <c r="Q85" s="229"/>
      <c r="R85" s="21"/>
      <c r="S85" s="23"/>
      <c r="T85" s="70"/>
      <c r="U85" s="70"/>
      <c r="V85" s="21"/>
      <c r="W85" s="21"/>
      <c r="X85" s="21"/>
      <c r="Y85" s="21"/>
      <c r="Z85" s="57"/>
      <c r="AA85" s="57"/>
      <c r="AB85" s="229"/>
      <c r="AC85" s="235"/>
      <c r="AD85" s="21"/>
      <c r="AE85" s="21"/>
      <c r="AF85" s="21"/>
      <c r="AG85" s="21"/>
      <c r="AH85" s="56"/>
      <c r="AI85" s="57"/>
      <c r="AJ85" s="21"/>
      <c r="AK85" s="21"/>
      <c r="AL85" s="18">
        <f t="shared" si="5"/>
        <v>0</v>
      </c>
      <c r="AM85" s="19">
        <f t="shared" si="6"/>
        <v>0</v>
      </c>
      <c r="AN85" s="20">
        <f t="shared" si="7"/>
        <v>0</v>
      </c>
      <c r="AO85" s="329">
        <f t="shared" si="4"/>
        <v>0</v>
      </c>
    </row>
    <row r="86" spans="1:41" ht="15">
      <c r="A86" s="34"/>
      <c r="B86" s="35" t="s">
        <v>129</v>
      </c>
      <c r="C86" s="36" t="s">
        <v>0</v>
      </c>
      <c r="D86" s="324"/>
      <c r="E86" s="324"/>
      <c r="F86" s="21"/>
      <c r="G86" s="21"/>
      <c r="H86" s="21"/>
      <c r="I86" s="21"/>
      <c r="J86" s="21"/>
      <c r="K86" s="21"/>
      <c r="L86" s="229"/>
      <c r="M86" s="229"/>
      <c r="N86" s="229"/>
      <c r="O86" s="229"/>
      <c r="P86" s="229"/>
      <c r="Q86" s="229"/>
      <c r="R86" s="21"/>
      <c r="S86" s="23"/>
      <c r="T86" s="70"/>
      <c r="U86" s="70"/>
      <c r="V86" s="21"/>
      <c r="W86" s="21"/>
      <c r="X86" s="21"/>
      <c r="Y86" s="21"/>
      <c r="Z86" s="57"/>
      <c r="AA86" s="57"/>
      <c r="AB86" s="229"/>
      <c r="AC86" s="235"/>
      <c r="AD86" s="21"/>
      <c r="AE86" s="21"/>
      <c r="AF86" s="21"/>
      <c r="AG86" s="21"/>
      <c r="AH86" s="56"/>
      <c r="AI86" s="57"/>
      <c r="AJ86" s="21"/>
      <c r="AK86" s="21"/>
      <c r="AL86" s="18">
        <f t="shared" si="5"/>
        <v>0</v>
      </c>
      <c r="AM86" s="19">
        <f t="shared" si="6"/>
        <v>0</v>
      </c>
      <c r="AN86" s="20">
        <f t="shared" si="7"/>
        <v>0</v>
      </c>
      <c r="AO86" s="329">
        <f t="shared" si="4"/>
        <v>0</v>
      </c>
    </row>
    <row r="87" spans="1:41" ht="15">
      <c r="A87" s="34"/>
      <c r="B87" s="37" t="s">
        <v>362</v>
      </c>
      <c r="C87" s="36" t="s">
        <v>0</v>
      </c>
      <c r="D87" s="324"/>
      <c r="E87" s="324"/>
      <c r="F87" s="21"/>
      <c r="G87" s="21"/>
      <c r="H87" s="21"/>
      <c r="I87" s="21"/>
      <c r="J87" s="21"/>
      <c r="K87" s="21"/>
      <c r="L87" s="229"/>
      <c r="M87" s="229"/>
      <c r="N87" s="229"/>
      <c r="O87" s="202"/>
      <c r="P87" s="229"/>
      <c r="Q87" s="229"/>
      <c r="R87" s="21"/>
      <c r="S87" s="23"/>
      <c r="T87" s="70"/>
      <c r="U87" s="70"/>
      <c r="V87" s="21"/>
      <c r="W87" s="21"/>
      <c r="X87" s="21"/>
      <c r="Y87" s="21"/>
      <c r="Z87" s="57"/>
      <c r="AA87" s="57"/>
      <c r="AB87" s="229"/>
      <c r="AC87" s="235"/>
      <c r="AD87" s="21"/>
      <c r="AE87" s="21"/>
      <c r="AF87" s="21"/>
      <c r="AG87" s="21"/>
      <c r="AH87" s="56"/>
      <c r="AI87" s="57"/>
      <c r="AJ87" s="21"/>
      <c r="AK87" s="21"/>
      <c r="AL87" s="18">
        <f t="shared" si="5"/>
        <v>0</v>
      </c>
      <c r="AM87" s="19">
        <f t="shared" si="6"/>
        <v>0</v>
      </c>
      <c r="AN87" s="20">
        <f t="shared" si="7"/>
        <v>0</v>
      </c>
      <c r="AO87" s="329">
        <f t="shared" si="4"/>
        <v>0</v>
      </c>
    </row>
    <row r="88" spans="1:41" ht="15">
      <c r="A88" s="34"/>
      <c r="B88" s="37" t="s">
        <v>180</v>
      </c>
      <c r="C88" s="36" t="s">
        <v>0</v>
      </c>
      <c r="D88" s="324"/>
      <c r="E88" s="324"/>
      <c r="F88" s="21"/>
      <c r="G88" s="21"/>
      <c r="H88" s="21"/>
      <c r="I88" s="21"/>
      <c r="J88" s="21"/>
      <c r="K88" s="21"/>
      <c r="L88" s="229"/>
      <c r="M88" s="229"/>
      <c r="N88" s="229"/>
      <c r="O88" s="229">
        <v>0.051</v>
      </c>
      <c r="P88" s="229"/>
      <c r="Q88" s="229"/>
      <c r="R88" s="21"/>
      <c r="S88" s="23"/>
      <c r="T88" s="70"/>
      <c r="U88" s="70"/>
      <c r="V88" s="21"/>
      <c r="W88" s="21"/>
      <c r="X88" s="21"/>
      <c r="Y88" s="21"/>
      <c r="Z88" s="57"/>
      <c r="AA88" s="57"/>
      <c r="AB88" s="229"/>
      <c r="AC88" s="235"/>
      <c r="AD88" s="21"/>
      <c r="AE88" s="21"/>
      <c r="AF88" s="21"/>
      <c r="AG88" s="21"/>
      <c r="AH88" s="56"/>
      <c r="AI88" s="57"/>
      <c r="AJ88" s="21"/>
      <c r="AK88" s="21"/>
      <c r="AL88" s="18">
        <f t="shared" si="5"/>
        <v>0</v>
      </c>
      <c r="AM88" s="19">
        <f t="shared" si="6"/>
        <v>0</v>
      </c>
      <c r="AN88" s="20">
        <f t="shared" si="7"/>
        <v>0</v>
      </c>
      <c r="AO88" s="329">
        <f t="shared" si="4"/>
        <v>0</v>
      </c>
    </row>
    <row r="89" spans="1:41" ht="15">
      <c r="A89" s="34"/>
      <c r="B89" s="37" t="s">
        <v>95</v>
      </c>
      <c r="C89" s="36" t="s">
        <v>0</v>
      </c>
      <c r="D89" s="324"/>
      <c r="E89" s="324"/>
      <c r="F89" s="21"/>
      <c r="G89" s="21"/>
      <c r="H89" s="21"/>
      <c r="I89" s="21"/>
      <c r="J89" s="21"/>
      <c r="K89" s="21"/>
      <c r="L89" s="229"/>
      <c r="M89" s="229"/>
      <c r="N89" s="229"/>
      <c r="O89" s="229"/>
      <c r="P89" s="229"/>
      <c r="Q89" s="229"/>
      <c r="R89" s="21"/>
      <c r="S89" s="23"/>
      <c r="T89" s="70"/>
      <c r="U89" s="70"/>
      <c r="V89" s="21"/>
      <c r="W89" s="21"/>
      <c r="X89" s="21"/>
      <c r="Y89" s="21"/>
      <c r="Z89" s="57"/>
      <c r="AA89" s="57"/>
      <c r="AB89" s="229"/>
      <c r="AC89" s="235"/>
      <c r="AD89" s="21"/>
      <c r="AE89" s="21"/>
      <c r="AF89" s="21"/>
      <c r="AG89" s="21"/>
      <c r="AH89" s="56"/>
      <c r="AI89" s="57"/>
      <c r="AJ89" s="21"/>
      <c r="AK89" s="21"/>
      <c r="AL89" s="18">
        <f t="shared" si="5"/>
        <v>0</v>
      </c>
      <c r="AM89" s="19">
        <f t="shared" si="6"/>
        <v>0</v>
      </c>
      <c r="AN89" s="20">
        <f t="shared" si="7"/>
        <v>0</v>
      </c>
      <c r="AO89" s="329">
        <f t="shared" si="4"/>
        <v>0</v>
      </c>
    </row>
    <row r="90" spans="1:41" ht="15">
      <c r="A90" s="34"/>
      <c r="B90" s="37" t="s">
        <v>97</v>
      </c>
      <c r="C90" s="36" t="s">
        <v>0</v>
      </c>
      <c r="D90" s="324"/>
      <c r="E90" s="324"/>
      <c r="F90" s="21"/>
      <c r="G90" s="21"/>
      <c r="H90" s="21"/>
      <c r="I90" s="21"/>
      <c r="J90" s="21"/>
      <c r="K90" s="21"/>
      <c r="L90" s="229"/>
      <c r="M90" s="229"/>
      <c r="N90" s="229">
        <v>0.0466</v>
      </c>
      <c r="O90" s="229"/>
      <c r="P90" s="229"/>
      <c r="Q90" s="229"/>
      <c r="R90" s="21"/>
      <c r="S90" s="23"/>
      <c r="T90" s="70"/>
      <c r="U90" s="70"/>
      <c r="V90" s="21"/>
      <c r="W90" s="21"/>
      <c r="X90" s="21"/>
      <c r="Y90" s="21"/>
      <c r="Z90" s="57"/>
      <c r="AA90" s="57"/>
      <c r="AB90" s="229"/>
      <c r="AC90" s="235"/>
      <c r="AD90" s="21"/>
      <c r="AE90" s="21"/>
      <c r="AF90" s="21"/>
      <c r="AG90" s="21"/>
      <c r="AH90" s="56"/>
      <c r="AI90" s="57"/>
      <c r="AJ90" s="21"/>
      <c r="AK90" s="21"/>
      <c r="AL90" s="18">
        <f t="shared" si="5"/>
        <v>0</v>
      </c>
      <c r="AM90" s="19">
        <f t="shared" si="6"/>
        <v>0</v>
      </c>
      <c r="AN90" s="20">
        <f t="shared" si="7"/>
        <v>0</v>
      </c>
      <c r="AO90" s="329">
        <f t="shared" si="4"/>
        <v>0</v>
      </c>
    </row>
    <row r="91" spans="1:41" ht="15">
      <c r="A91" s="34"/>
      <c r="B91" s="35" t="s">
        <v>33</v>
      </c>
      <c r="C91" s="36" t="s">
        <v>0</v>
      </c>
      <c r="D91" s="324"/>
      <c r="E91" s="324"/>
      <c r="F91" s="21"/>
      <c r="G91" s="21"/>
      <c r="H91" s="21"/>
      <c r="I91" s="21"/>
      <c r="J91" s="21"/>
      <c r="K91" s="21"/>
      <c r="L91" s="229"/>
      <c r="M91" s="229"/>
      <c r="N91" s="229"/>
      <c r="O91" s="229"/>
      <c r="P91" s="229"/>
      <c r="Q91" s="229"/>
      <c r="R91" s="21"/>
      <c r="S91" s="23"/>
      <c r="T91" s="70"/>
      <c r="U91" s="70"/>
      <c r="V91" s="21"/>
      <c r="W91" s="21"/>
      <c r="X91" s="21"/>
      <c r="Y91" s="21"/>
      <c r="Z91" s="57"/>
      <c r="AA91" s="57"/>
      <c r="AB91" s="229"/>
      <c r="AC91" s="235"/>
      <c r="AD91" s="21"/>
      <c r="AE91" s="21"/>
      <c r="AF91" s="21"/>
      <c r="AG91" s="21"/>
      <c r="AH91" s="56"/>
      <c r="AI91" s="57"/>
      <c r="AJ91" s="21"/>
      <c r="AK91" s="21"/>
      <c r="AL91" s="18">
        <f t="shared" si="5"/>
        <v>0</v>
      </c>
      <c r="AM91" s="19">
        <f t="shared" si="6"/>
        <v>0</v>
      </c>
      <c r="AN91" s="20">
        <f t="shared" si="7"/>
        <v>0</v>
      </c>
      <c r="AO91" s="329">
        <f t="shared" si="4"/>
        <v>0</v>
      </c>
    </row>
    <row r="92" spans="1:41" ht="14.25" customHeight="1">
      <c r="A92" s="34"/>
      <c r="B92" s="35" t="s">
        <v>45</v>
      </c>
      <c r="C92" s="36" t="s">
        <v>0</v>
      </c>
      <c r="D92" s="324"/>
      <c r="E92" s="324"/>
      <c r="F92" s="21"/>
      <c r="G92" s="21"/>
      <c r="H92" s="21"/>
      <c r="I92" s="21"/>
      <c r="J92" s="21"/>
      <c r="K92" s="21"/>
      <c r="L92" s="229"/>
      <c r="M92" s="229"/>
      <c r="N92" s="202"/>
      <c r="O92" s="229"/>
      <c r="P92" s="229"/>
      <c r="Q92" s="229"/>
      <c r="R92" s="21"/>
      <c r="S92" s="23"/>
      <c r="T92" s="70"/>
      <c r="U92" s="70"/>
      <c r="V92" s="21"/>
      <c r="W92" s="21"/>
      <c r="X92" s="21"/>
      <c r="Y92" s="21"/>
      <c r="Z92" s="57"/>
      <c r="AA92" s="57"/>
      <c r="AB92" s="229"/>
      <c r="AC92" s="235"/>
      <c r="AD92" s="21"/>
      <c r="AE92" s="21"/>
      <c r="AF92" s="21"/>
      <c r="AG92" s="21"/>
      <c r="AH92" s="56"/>
      <c r="AI92" s="57"/>
      <c r="AJ92" s="21"/>
      <c r="AK92" s="21"/>
      <c r="AL92" s="18">
        <f t="shared" si="5"/>
        <v>0</v>
      </c>
      <c r="AM92" s="19">
        <f t="shared" si="6"/>
        <v>0</v>
      </c>
      <c r="AN92" s="20">
        <f t="shared" si="7"/>
        <v>0</v>
      </c>
      <c r="AO92" s="329">
        <f t="shared" si="4"/>
        <v>0</v>
      </c>
    </row>
    <row r="93" spans="1:41" ht="15">
      <c r="A93" s="34"/>
      <c r="B93" s="35" t="s">
        <v>153</v>
      </c>
      <c r="C93" s="36" t="s">
        <v>0</v>
      </c>
      <c r="D93" s="324"/>
      <c r="E93" s="324"/>
      <c r="F93" s="21"/>
      <c r="G93" s="21"/>
      <c r="H93" s="21"/>
      <c r="I93" s="21"/>
      <c r="J93" s="21"/>
      <c r="K93" s="21"/>
      <c r="L93" s="229"/>
      <c r="M93" s="229"/>
      <c r="N93" s="229"/>
      <c r="O93" s="229"/>
      <c r="P93" s="229"/>
      <c r="Q93" s="229"/>
      <c r="R93" s="21"/>
      <c r="S93" s="21"/>
      <c r="T93" s="70"/>
      <c r="U93" s="70"/>
      <c r="V93" s="21"/>
      <c r="W93" s="21"/>
      <c r="X93" s="21"/>
      <c r="Y93" s="21"/>
      <c r="Z93" s="57"/>
      <c r="AA93" s="57"/>
      <c r="AB93" s="229"/>
      <c r="AC93" s="229"/>
      <c r="AD93" s="21"/>
      <c r="AE93" s="21"/>
      <c r="AF93" s="21"/>
      <c r="AG93" s="21"/>
      <c r="AH93" s="56"/>
      <c r="AI93" s="57"/>
      <c r="AJ93" s="21"/>
      <c r="AK93" s="21"/>
      <c r="AL93" s="18">
        <f t="shared" si="5"/>
        <v>0</v>
      </c>
      <c r="AM93" s="19">
        <f t="shared" si="6"/>
        <v>0</v>
      </c>
      <c r="AN93" s="20">
        <f t="shared" si="7"/>
        <v>0</v>
      </c>
      <c r="AO93" s="329">
        <f t="shared" si="4"/>
        <v>0</v>
      </c>
    </row>
    <row r="94" spans="1:41" ht="15">
      <c r="A94" s="34"/>
      <c r="B94" s="35" t="s">
        <v>154</v>
      </c>
      <c r="C94" s="36" t="s">
        <v>0</v>
      </c>
      <c r="D94" s="324"/>
      <c r="E94" s="324"/>
      <c r="F94" s="21"/>
      <c r="G94" s="21"/>
      <c r="H94" s="21"/>
      <c r="I94" s="21"/>
      <c r="J94" s="21"/>
      <c r="K94" s="21"/>
      <c r="L94" s="229"/>
      <c r="M94" s="229"/>
      <c r="N94" s="229"/>
      <c r="O94" s="229"/>
      <c r="P94" s="229"/>
      <c r="Q94" s="229"/>
      <c r="R94" s="21"/>
      <c r="S94" s="21"/>
      <c r="T94" s="70"/>
      <c r="U94" s="70"/>
      <c r="V94" s="21"/>
      <c r="W94" s="21"/>
      <c r="X94" s="21"/>
      <c r="Y94" s="21"/>
      <c r="Z94" s="57"/>
      <c r="AA94" s="57"/>
      <c r="AB94" s="229"/>
      <c r="AC94" s="229"/>
      <c r="AD94" s="21"/>
      <c r="AE94" s="21"/>
      <c r="AF94" s="21"/>
      <c r="AG94" s="21"/>
      <c r="AH94" s="56"/>
      <c r="AI94" s="57"/>
      <c r="AJ94" s="21"/>
      <c r="AK94" s="21"/>
      <c r="AL94" s="18">
        <f t="shared" si="5"/>
        <v>0</v>
      </c>
      <c r="AM94" s="19">
        <f t="shared" si="6"/>
        <v>0</v>
      </c>
      <c r="AN94" s="20">
        <f t="shared" si="7"/>
        <v>0</v>
      </c>
      <c r="AO94" s="329">
        <f t="shared" si="4"/>
        <v>0</v>
      </c>
    </row>
    <row r="95" spans="1:41" ht="15">
      <c r="A95" s="48"/>
      <c r="B95" s="35" t="s">
        <v>155</v>
      </c>
      <c r="C95" s="36" t="s">
        <v>0</v>
      </c>
      <c r="D95" s="324"/>
      <c r="E95" s="324"/>
      <c r="F95" s="155"/>
      <c r="G95" s="155"/>
      <c r="H95" s="155"/>
      <c r="I95" s="155"/>
      <c r="J95" s="155"/>
      <c r="K95" s="155"/>
      <c r="L95" s="231"/>
      <c r="M95" s="231"/>
      <c r="N95" s="231"/>
      <c r="O95" s="231"/>
      <c r="P95" s="231"/>
      <c r="Q95" s="231"/>
      <c r="R95" s="155"/>
      <c r="S95" s="155"/>
      <c r="T95" s="70"/>
      <c r="U95" s="70"/>
      <c r="V95" s="155"/>
      <c r="W95" s="155"/>
      <c r="X95" s="155"/>
      <c r="Y95" s="155"/>
      <c r="Z95" s="57"/>
      <c r="AA95" s="57"/>
      <c r="AB95" s="231"/>
      <c r="AC95" s="231"/>
      <c r="AD95" s="155"/>
      <c r="AE95" s="155"/>
      <c r="AF95" s="155"/>
      <c r="AG95" s="155"/>
      <c r="AH95" s="56"/>
      <c r="AI95" s="57"/>
      <c r="AJ95" s="155"/>
      <c r="AK95" s="155"/>
      <c r="AL95" s="18">
        <f t="shared" si="5"/>
        <v>0</v>
      </c>
      <c r="AM95" s="19">
        <f t="shared" si="6"/>
        <v>0</v>
      </c>
      <c r="AN95" s="20">
        <f t="shared" si="7"/>
        <v>0</v>
      </c>
      <c r="AO95" s="329">
        <f t="shared" si="4"/>
        <v>0</v>
      </c>
    </row>
    <row r="96" spans="1:41" ht="15">
      <c r="A96" s="34"/>
      <c r="B96" s="43" t="s">
        <v>65</v>
      </c>
      <c r="C96" s="36" t="s">
        <v>0</v>
      </c>
      <c r="D96" s="324"/>
      <c r="E96" s="324"/>
      <c r="F96" s="21"/>
      <c r="G96" s="21"/>
      <c r="H96" s="21"/>
      <c r="I96" s="21"/>
      <c r="J96" s="21"/>
      <c r="K96" s="21"/>
      <c r="L96" s="229"/>
      <c r="M96" s="229"/>
      <c r="N96" s="229"/>
      <c r="O96" s="229"/>
      <c r="P96" s="229"/>
      <c r="Q96" s="229"/>
      <c r="R96" s="21"/>
      <c r="S96" s="23"/>
      <c r="T96" s="70"/>
      <c r="U96" s="70"/>
      <c r="V96" s="21"/>
      <c r="W96" s="21"/>
      <c r="X96" s="21"/>
      <c r="Y96" s="21"/>
      <c r="Z96" s="57"/>
      <c r="AA96" s="57"/>
      <c r="AB96" s="229"/>
      <c r="AC96" s="235"/>
      <c r="AD96" s="21"/>
      <c r="AE96" s="21"/>
      <c r="AF96" s="21"/>
      <c r="AG96" s="21"/>
      <c r="AH96" s="56"/>
      <c r="AI96" s="57"/>
      <c r="AJ96" s="21"/>
      <c r="AK96" s="21"/>
      <c r="AL96" s="18">
        <f t="shared" si="5"/>
        <v>0</v>
      </c>
      <c r="AM96" s="19">
        <f t="shared" si="6"/>
        <v>0</v>
      </c>
      <c r="AN96" s="20">
        <f t="shared" si="7"/>
        <v>0</v>
      </c>
      <c r="AO96" s="329">
        <f t="shared" si="4"/>
        <v>0</v>
      </c>
    </row>
    <row r="97" spans="1:41" ht="15">
      <c r="A97" s="34"/>
      <c r="B97" s="35" t="s">
        <v>62</v>
      </c>
      <c r="C97" s="36" t="s">
        <v>0</v>
      </c>
      <c r="D97" s="324"/>
      <c r="E97" s="324"/>
      <c r="F97" s="21"/>
      <c r="G97" s="21"/>
      <c r="H97" s="21"/>
      <c r="I97" s="21"/>
      <c r="J97" s="21"/>
      <c r="K97" s="21"/>
      <c r="L97" s="229"/>
      <c r="M97" s="229"/>
      <c r="N97" s="229"/>
      <c r="O97" s="229"/>
      <c r="P97" s="229"/>
      <c r="Q97" s="229"/>
      <c r="R97" s="21"/>
      <c r="S97" s="23"/>
      <c r="T97" s="70"/>
      <c r="U97" s="70"/>
      <c r="V97" s="21"/>
      <c r="W97" s="21"/>
      <c r="X97" s="21"/>
      <c r="Y97" s="21"/>
      <c r="Z97" s="57"/>
      <c r="AA97" s="57"/>
      <c r="AB97" s="229"/>
      <c r="AC97" s="235"/>
      <c r="AD97" s="21"/>
      <c r="AE97" s="21"/>
      <c r="AF97" s="21"/>
      <c r="AG97" s="21"/>
      <c r="AH97" s="56"/>
      <c r="AI97" s="57"/>
      <c r="AJ97" s="21"/>
      <c r="AK97" s="21"/>
      <c r="AL97" s="18">
        <f t="shared" si="5"/>
        <v>0</v>
      </c>
      <c r="AM97" s="19">
        <f t="shared" si="6"/>
        <v>0</v>
      </c>
      <c r="AN97" s="20">
        <f t="shared" si="7"/>
        <v>0</v>
      </c>
      <c r="AO97" s="329">
        <f t="shared" si="4"/>
        <v>0</v>
      </c>
    </row>
    <row r="98" spans="1:41" ht="15">
      <c r="A98" s="125">
        <v>25</v>
      </c>
      <c r="B98" s="126" t="s">
        <v>156</v>
      </c>
      <c r="C98" s="119" t="s">
        <v>0</v>
      </c>
      <c r="D98" s="323"/>
      <c r="E98" s="323"/>
      <c r="F98" s="21"/>
      <c r="G98" s="21"/>
      <c r="H98" s="21"/>
      <c r="I98" s="21"/>
      <c r="J98" s="21"/>
      <c r="K98" s="21"/>
      <c r="L98" s="229"/>
      <c r="M98" s="229"/>
      <c r="N98" s="229"/>
      <c r="O98" s="229"/>
      <c r="P98" s="229"/>
      <c r="Q98" s="229"/>
      <c r="R98" s="21"/>
      <c r="S98" s="23"/>
      <c r="T98" s="70"/>
      <c r="U98" s="70"/>
      <c r="V98" s="21"/>
      <c r="W98" s="21"/>
      <c r="X98" s="21"/>
      <c r="Y98" s="21"/>
      <c r="Z98" s="57"/>
      <c r="AA98" s="57"/>
      <c r="AB98" s="229"/>
      <c r="AC98" s="235"/>
      <c r="AD98" s="21"/>
      <c r="AE98" s="21"/>
      <c r="AF98" s="21"/>
      <c r="AG98" s="21"/>
      <c r="AH98" s="56"/>
      <c r="AI98" s="57"/>
      <c r="AJ98" s="21"/>
      <c r="AK98" s="21"/>
      <c r="AL98" s="122">
        <f>AL99+AL100+AL101+AL102+AL103</f>
        <v>0</v>
      </c>
      <c r="AM98" s="122">
        <f>AM99+AM100+AM101+AM102+AM103</f>
        <v>0</v>
      </c>
      <c r="AN98" s="122">
        <f>AN99+AN100+AN101+AN102+AN103</f>
        <v>0</v>
      </c>
      <c r="AO98" s="329">
        <f t="shared" si="4"/>
        <v>0</v>
      </c>
    </row>
    <row r="99" spans="1:41" ht="15">
      <c r="A99" s="45"/>
      <c r="B99" s="43" t="s">
        <v>157</v>
      </c>
      <c r="C99" s="36" t="s">
        <v>0</v>
      </c>
      <c r="D99" s="324"/>
      <c r="E99" s="324"/>
      <c r="F99" s="21"/>
      <c r="G99" s="21"/>
      <c r="H99" s="21"/>
      <c r="I99" s="21"/>
      <c r="J99" s="21"/>
      <c r="K99" s="21"/>
      <c r="L99" s="229"/>
      <c r="M99" s="229"/>
      <c r="N99" s="229"/>
      <c r="O99" s="229"/>
      <c r="P99" s="229"/>
      <c r="Q99" s="229"/>
      <c r="R99" s="21"/>
      <c r="S99" s="23"/>
      <c r="T99" s="70"/>
      <c r="U99" s="70"/>
      <c r="V99" s="21"/>
      <c r="W99" s="21"/>
      <c r="X99" s="21"/>
      <c r="Y99" s="21"/>
      <c r="Z99" s="57"/>
      <c r="AA99" s="57"/>
      <c r="AB99" s="229"/>
      <c r="AC99" s="235"/>
      <c r="AD99" s="21"/>
      <c r="AE99" s="21"/>
      <c r="AF99" s="21"/>
      <c r="AG99" s="21"/>
      <c r="AH99" s="56"/>
      <c r="AI99" s="57"/>
      <c r="AJ99" s="21"/>
      <c r="AK99" s="21"/>
      <c r="AL99" s="18">
        <f t="shared" si="5"/>
        <v>0</v>
      </c>
      <c r="AM99" s="19">
        <f t="shared" si="6"/>
        <v>0</v>
      </c>
      <c r="AN99" s="20">
        <f t="shared" si="7"/>
        <v>0</v>
      </c>
      <c r="AO99" s="329">
        <f t="shared" si="4"/>
        <v>0</v>
      </c>
    </row>
    <row r="100" spans="1:41" ht="15">
      <c r="A100" s="45"/>
      <c r="B100" s="43" t="s">
        <v>203</v>
      </c>
      <c r="C100" s="36" t="s">
        <v>0</v>
      </c>
      <c r="D100" s="324"/>
      <c r="E100" s="324"/>
      <c r="F100" s="21"/>
      <c r="G100" s="21"/>
      <c r="H100" s="21"/>
      <c r="I100" s="21"/>
      <c r="J100" s="21"/>
      <c r="K100" s="21"/>
      <c r="L100" s="229"/>
      <c r="M100" s="229"/>
      <c r="N100" s="229"/>
      <c r="O100" s="229"/>
      <c r="P100" s="229"/>
      <c r="Q100" s="229"/>
      <c r="R100" s="21"/>
      <c r="S100" s="23"/>
      <c r="T100" s="70"/>
      <c r="U100" s="70"/>
      <c r="V100" s="21"/>
      <c r="W100" s="21"/>
      <c r="X100" s="21"/>
      <c r="Y100" s="21"/>
      <c r="Z100" s="57"/>
      <c r="AA100" s="57"/>
      <c r="AB100" s="229"/>
      <c r="AC100" s="235"/>
      <c r="AD100" s="21"/>
      <c r="AE100" s="21"/>
      <c r="AF100" s="21"/>
      <c r="AG100" s="21"/>
      <c r="AH100" s="56"/>
      <c r="AI100" s="57"/>
      <c r="AJ100" s="21"/>
      <c r="AK100" s="21"/>
      <c r="AL100" s="18">
        <f t="shared" si="5"/>
        <v>0</v>
      </c>
      <c r="AM100" s="19">
        <f t="shared" si="6"/>
        <v>0</v>
      </c>
      <c r="AN100" s="20">
        <f t="shared" si="7"/>
        <v>0</v>
      </c>
      <c r="AO100" s="329">
        <f t="shared" si="4"/>
        <v>0</v>
      </c>
    </row>
    <row r="101" spans="1:41" ht="15">
      <c r="A101" s="45"/>
      <c r="B101" s="43" t="s">
        <v>124</v>
      </c>
      <c r="C101" s="36" t="s">
        <v>0</v>
      </c>
      <c r="D101" s="324"/>
      <c r="E101" s="324"/>
      <c r="F101" s="21"/>
      <c r="G101" s="21"/>
      <c r="H101" s="21"/>
      <c r="I101" s="21"/>
      <c r="J101" s="21"/>
      <c r="K101" s="21"/>
      <c r="L101" s="229"/>
      <c r="M101" s="229"/>
      <c r="N101" s="229"/>
      <c r="O101" s="229"/>
      <c r="P101" s="229"/>
      <c r="Q101" s="229"/>
      <c r="R101" s="21"/>
      <c r="S101" s="23"/>
      <c r="T101" s="70"/>
      <c r="U101" s="70"/>
      <c r="V101" s="21"/>
      <c r="W101" s="21"/>
      <c r="X101" s="21"/>
      <c r="Y101" s="21"/>
      <c r="Z101" s="57"/>
      <c r="AA101" s="57"/>
      <c r="AB101" s="229"/>
      <c r="AC101" s="235"/>
      <c r="AD101" s="21"/>
      <c r="AE101" s="21"/>
      <c r="AF101" s="21"/>
      <c r="AG101" s="21"/>
      <c r="AH101" s="56"/>
      <c r="AI101" s="57"/>
      <c r="AJ101" s="21"/>
      <c r="AK101" s="21"/>
      <c r="AL101" s="18">
        <f t="shared" si="5"/>
        <v>0</v>
      </c>
      <c r="AM101" s="19">
        <f t="shared" si="6"/>
        <v>0</v>
      </c>
      <c r="AN101" s="20">
        <f t="shared" si="7"/>
        <v>0</v>
      </c>
      <c r="AO101" s="329">
        <f t="shared" si="4"/>
        <v>0</v>
      </c>
    </row>
    <row r="102" spans="1:41" ht="15">
      <c r="A102" s="34"/>
      <c r="B102" s="35" t="s">
        <v>53</v>
      </c>
      <c r="C102" s="36" t="s">
        <v>0</v>
      </c>
      <c r="D102" s="324"/>
      <c r="E102" s="324"/>
      <c r="F102" s="21"/>
      <c r="G102" s="21"/>
      <c r="H102" s="21"/>
      <c r="I102" s="21"/>
      <c r="J102" s="21"/>
      <c r="K102" s="21"/>
      <c r="L102" s="229"/>
      <c r="M102" s="229"/>
      <c r="N102" s="229"/>
      <c r="O102" s="229"/>
      <c r="P102" s="229"/>
      <c r="Q102" s="229"/>
      <c r="R102" s="21"/>
      <c r="S102" s="23"/>
      <c r="T102" s="70"/>
      <c r="U102" s="70"/>
      <c r="V102" s="21"/>
      <c r="W102" s="21"/>
      <c r="X102" s="21"/>
      <c r="Y102" s="21"/>
      <c r="Z102" s="216">
        <v>0.02</v>
      </c>
      <c r="AA102" s="216">
        <v>0.02</v>
      </c>
      <c r="AB102" s="229"/>
      <c r="AC102" s="235"/>
      <c r="AD102" s="21"/>
      <c r="AE102" s="21"/>
      <c r="AF102" s="21"/>
      <c r="AG102" s="21"/>
      <c r="AH102" s="56"/>
      <c r="AI102" s="57"/>
      <c r="AJ102" s="21"/>
      <c r="AK102" s="21"/>
      <c r="AL102" s="18">
        <f t="shared" si="5"/>
        <v>0</v>
      </c>
      <c r="AM102" s="19">
        <f t="shared" si="6"/>
        <v>0</v>
      </c>
      <c r="AN102" s="20">
        <f t="shared" si="7"/>
        <v>0</v>
      </c>
      <c r="AO102" s="329">
        <f t="shared" si="4"/>
        <v>0</v>
      </c>
    </row>
    <row r="103" spans="1:41" ht="15">
      <c r="A103" s="46"/>
      <c r="B103" s="47" t="s">
        <v>57</v>
      </c>
      <c r="C103" s="36" t="s">
        <v>0</v>
      </c>
      <c r="D103" s="324"/>
      <c r="E103" s="324"/>
      <c r="F103" s="21"/>
      <c r="G103" s="21"/>
      <c r="H103" s="21"/>
      <c r="I103" s="21"/>
      <c r="J103" s="21"/>
      <c r="K103" s="21"/>
      <c r="L103" s="229"/>
      <c r="M103" s="229"/>
      <c r="N103" s="229"/>
      <c r="O103" s="229"/>
      <c r="P103" s="229"/>
      <c r="Q103" s="229"/>
      <c r="R103" s="21"/>
      <c r="S103" s="23"/>
      <c r="T103" s="70"/>
      <c r="U103" s="70"/>
      <c r="V103" s="21"/>
      <c r="W103" s="21"/>
      <c r="X103" s="21"/>
      <c r="Y103" s="21"/>
      <c r="Z103" s="57"/>
      <c r="AA103" s="57"/>
      <c r="AB103" s="229"/>
      <c r="AC103" s="235"/>
      <c r="AD103" s="21"/>
      <c r="AE103" s="21"/>
      <c r="AF103" s="21"/>
      <c r="AG103" s="21"/>
      <c r="AH103" s="56"/>
      <c r="AI103" s="57"/>
      <c r="AJ103" s="21"/>
      <c r="AK103" s="21"/>
      <c r="AL103" s="18">
        <f t="shared" si="5"/>
        <v>0</v>
      </c>
      <c r="AM103" s="19">
        <f t="shared" si="6"/>
        <v>0</v>
      </c>
      <c r="AN103" s="20">
        <f t="shared" si="7"/>
        <v>0</v>
      </c>
      <c r="AO103" s="329">
        <f t="shared" si="4"/>
        <v>0</v>
      </c>
    </row>
    <row r="104" spans="1:41" ht="15">
      <c r="A104" s="125">
        <v>26</v>
      </c>
      <c r="B104" s="126" t="s">
        <v>158</v>
      </c>
      <c r="C104" s="119" t="s">
        <v>0</v>
      </c>
      <c r="D104" s="323"/>
      <c r="E104" s="323"/>
      <c r="F104" s="21"/>
      <c r="G104" s="21"/>
      <c r="H104" s="21"/>
      <c r="I104" s="21"/>
      <c r="J104" s="21"/>
      <c r="K104" s="21"/>
      <c r="L104" s="229"/>
      <c r="M104" s="229"/>
      <c r="N104" s="229"/>
      <c r="O104" s="229"/>
      <c r="P104" s="229"/>
      <c r="Q104" s="229"/>
      <c r="R104" s="21"/>
      <c r="S104" s="23"/>
      <c r="T104" s="70"/>
      <c r="U104" s="70"/>
      <c r="V104" s="21"/>
      <c r="W104" s="21"/>
      <c r="X104" s="21"/>
      <c r="Y104" s="21"/>
      <c r="Z104" s="57"/>
      <c r="AA104" s="57"/>
      <c r="AB104" s="229"/>
      <c r="AC104" s="235"/>
      <c r="AD104" s="21"/>
      <c r="AE104" s="21"/>
      <c r="AF104" s="21"/>
      <c r="AG104" s="21"/>
      <c r="AH104" s="56"/>
      <c r="AI104" s="57"/>
      <c r="AJ104" s="21"/>
      <c r="AK104" s="21"/>
      <c r="AL104" s="122">
        <f>AL105+AL106</f>
        <v>0</v>
      </c>
      <c r="AM104" s="122">
        <f>AM105+AM106</f>
        <v>0</v>
      </c>
      <c r="AN104" s="122">
        <f>AN105+AN106</f>
        <v>0</v>
      </c>
      <c r="AO104" s="329">
        <f t="shared" si="4"/>
        <v>0</v>
      </c>
    </row>
    <row r="105" spans="1:41" ht="15">
      <c r="A105" s="34"/>
      <c r="B105" s="37" t="s">
        <v>41</v>
      </c>
      <c r="C105" s="36" t="s">
        <v>0</v>
      </c>
      <c r="D105" s="324"/>
      <c r="E105" s="324"/>
      <c r="F105" s="21"/>
      <c r="G105" s="21"/>
      <c r="H105" s="21"/>
      <c r="I105" s="21"/>
      <c r="J105" s="21"/>
      <c r="K105" s="21"/>
      <c r="L105" s="229"/>
      <c r="M105" s="229"/>
      <c r="N105" s="229"/>
      <c r="O105" s="229"/>
      <c r="P105" s="229"/>
      <c r="Q105" s="229"/>
      <c r="R105" s="21"/>
      <c r="S105" s="23"/>
      <c r="T105" s="70"/>
      <c r="U105" s="70"/>
      <c r="V105" s="21"/>
      <c r="W105" s="21"/>
      <c r="X105" s="21"/>
      <c r="Y105" s="21"/>
      <c r="Z105" s="57"/>
      <c r="AA105" s="57"/>
      <c r="AB105" s="229"/>
      <c r="AC105" s="235"/>
      <c r="AD105" s="21"/>
      <c r="AE105" s="21"/>
      <c r="AF105" s="21"/>
      <c r="AG105" s="21"/>
      <c r="AH105" s="56"/>
      <c r="AI105" s="57"/>
      <c r="AJ105" s="21"/>
      <c r="AK105" s="21"/>
      <c r="AL105" s="18">
        <f t="shared" si="5"/>
        <v>0</v>
      </c>
      <c r="AM105" s="19">
        <f t="shared" si="6"/>
        <v>0</v>
      </c>
      <c r="AN105" s="20">
        <f t="shared" si="7"/>
        <v>0</v>
      </c>
      <c r="AO105" s="329">
        <f t="shared" si="4"/>
        <v>0</v>
      </c>
    </row>
    <row r="106" spans="1:41" ht="15">
      <c r="A106" s="34"/>
      <c r="B106" s="37" t="s">
        <v>303</v>
      </c>
      <c r="C106" s="36" t="s">
        <v>0</v>
      </c>
      <c r="D106" s="324"/>
      <c r="E106" s="324"/>
      <c r="F106" s="21"/>
      <c r="G106" s="21"/>
      <c r="H106" s="21"/>
      <c r="I106" s="21"/>
      <c r="J106" s="21"/>
      <c r="K106" s="21"/>
      <c r="L106" s="229"/>
      <c r="M106" s="229"/>
      <c r="N106" s="229"/>
      <c r="O106" s="229"/>
      <c r="P106" s="229"/>
      <c r="Q106" s="229"/>
      <c r="R106" s="21"/>
      <c r="S106" s="23"/>
      <c r="T106" s="70"/>
      <c r="U106" s="70"/>
      <c r="V106" s="21"/>
      <c r="W106" s="21"/>
      <c r="X106" s="21"/>
      <c r="Y106" s="21"/>
      <c r="Z106" s="57"/>
      <c r="AA106" s="57"/>
      <c r="AB106" s="229"/>
      <c r="AC106" s="235"/>
      <c r="AD106" s="21"/>
      <c r="AE106" s="21"/>
      <c r="AF106" s="21"/>
      <c r="AG106" s="21"/>
      <c r="AH106" s="56"/>
      <c r="AI106" s="57"/>
      <c r="AJ106" s="21"/>
      <c r="AK106" s="21"/>
      <c r="AL106" s="18">
        <f t="shared" si="5"/>
        <v>0</v>
      </c>
      <c r="AM106" s="19">
        <f t="shared" si="6"/>
        <v>0</v>
      </c>
      <c r="AN106" s="20">
        <f t="shared" si="7"/>
        <v>0</v>
      </c>
      <c r="AO106" s="329">
        <f t="shared" si="4"/>
        <v>0</v>
      </c>
    </row>
    <row r="107" spans="1:41" ht="15">
      <c r="A107" s="117">
        <v>27</v>
      </c>
      <c r="B107" s="127" t="s">
        <v>159</v>
      </c>
      <c r="C107" s="119" t="s">
        <v>0</v>
      </c>
      <c r="D107" s="323"/>
      <c r="E107" s="323"/>
      <c r="F107" s="21"/>
      <c r="G107" s="21"/>
      <c r="H107" s="21"/>
      <c r="I107" s="21"/>
      <c r="J107" s="21"/>
      <c r="K107" s="21"/>
      <c r="L107" s="229"/>
      <c r="M107" s="229"/>
      <c r="N107" s="229"/>
      <c r="O107" s="229"/>
      <c r="P107" s="229"/>
      <c r="Q107" s="229"/>
      <c r="R107" s="21"/>
      <c r="S107" s="23"/>
      <c r="T107" s="70"/>
      <c r="U107" s="70"/>
      <c r="V107" s="21"/>
      <c r="W107" s="21"/>
      <c r="X107" s="21"/>
      <c r="Y107" s="21"/>
      <c r="Z107" s="57"/>
      <c r="AA107" s="57"/>
      <c r="AB107" s="229"/>
      <c r="AC107" s="235"/>
      <c r="AD107" s="21"/>
      <c r="AE107" s="21"/>
      <c r="AF107" s="21"/>
      <c r="AG107" s="21"/>
      <c r="AH107" s="56"/>
      <c r="AI107" s="57"/>
      <c r="AJ107" s="21"/>
      <c r="AK107" s="21"/>
      <c r="AL107" s="122">
        <f t="shared" si="5"/>
        <v>0</v>
      </c>
      <c r="AM107" s="123">
        <f t="shared" si="6"/>
        <v>0</v>
      </c>
      <c r="AN107" s="106">
        <f t="shared" si="7"/>
        <v>0</v>
      </c>
      <c r="AO107" s="329">
        <f t="shared" si="4"/>
        <v>0</v>
      </c>
    </row>
    <row r="108" spans="1:41" ht="15">
      <c r="A108" s="117">
        <v>28</v>
      </c>
      <c r="B108" s="128" t="s">
        <v>107</v>
      </c>
      <c r="C108" s="119" t="s">
        <v>0</v>
      </c>
      <c r="D108" s="323"/>
      <c r="E108" s="323"/>
      <c r="F108" s="21"/>
      <c r="G108" s="21"/>
      <c r="H108" s="21"/>
      <c r="I108" s="21"/>
      <c r="J108" s="21"/>
      <c r="K108" s="21"/>
      <c r="L108" s="229"/>
      <c r="M108" s="229"/>
      <c r="N108" s="229"/>
      <c r="O108" s="229"/>
      <c r="P108" s="229"/>
      <c r="Q108" s="229"/>
      <c r="R108" s="21"/>
      <c r="S108" s="23"/>
      <c r="T108" s="70"/>
      <c r="U108" s="70"/>
      <c r="V108" s="21"/>
      <c r="W108" s="21"/>
      <c r="X108" s="21"/>
      <c r="Y108" s="21"/>
      <c r="Z108" s="57"/>
      <c r="AA108" s="57"/>
      <c r="AB108" s="229"/>
      <c r="AC108" s="235"/>
      <c r="AD108" s="21"/>
      <c r="AE108" s="21"/>
      <c r="AF108" s="21"/>
      <c r="AG108" s="21"/>
      <c r="AH108" s="56"/>
      <c r="AI108" s="57"/>
      <c r="AJ108" s="21"/>
      <c r="AK108" s="21"/>
      <c r="AL108" s="122">
        <f t="shared" si="5"/>
        <v>0</v>
      </c>
      <c r="AM108" s="123">
        <f t="shared" si="6"/>
        <v>0</v>
      </c>
      <c r="AN108" s="106">
        <f t="shared" si="7"/>
        <v>0</v>
      </c>
      <c r="AO108" s="329">
        <f t="shared" si="4"/>
        <v>0</v>
      </c>
    </row>
    <row r="109" spans="1:41" ht="15">
      <c r="A109" s="117">
        <v>29</v>
      </c>
      <c r="B109" s="128" t="s">
        <v>160</v>
      </c>
      <c r="C109" s="119" t="s">
        <v>0</v>
      </c>
      <c r="D109" s="323"/>
      <c r="E109" s="323"/>
      <c r="F109" s="21"/>
      <c r="G109" s="21"/>
      <c r="H109" s="21"/>
      <c r="I109" s="21"/>
      <c r="J109" s="21"/>
      <c r="K109" s="21"/>
      <c r="L109" s="229"/>
      <c r="M109" s="229"/>
      <c r="N109" s="229"/>
      <c r="O109" s="229"/>
      <c r="P109" s="229"/>
      <c r="Q109" s="229"/>
      <c r="R109" s="21"/>
      <c r="S109" s="23"/>
      <c r="T109" s="70"/>
      <c r="U109" s="70"/>
      <c r="V109" s="21"/>
      <c r="W109" s="21"/>
      <c r="X109" s="21"/>
      <c r="Y109" s="21"/>
      <c r="Z109" s="57"/>
      <c r="AA109" s="57"/>
      <c r="AB109" s="229"/>
      <c r="AC109" s="235"/>
      <c r="AD109" s="21"/>
      <c r="AE109" s="21"/>
      <c r="AF109" s="21"/>
      <c r="AG109" s="21"/>
      <c r="AH109" s="56"/>
      <c r="AI109" s="57"/>
      <c r="AJ109" s="21"/>
      <c r="AK109" s="21"/>
      <c r="AL109" s="122">
        <f>(AJ109+AF109+AD109+AB109+Z109+X109+V109+T109+R109+P109+N109+L109+J109+H109+F109+AH109)*$AL$3</f>
        <v>0</v>
      </c>
      <c r="AM109" s="123">
        <f>(AK109+AG109+AE109+AC109+AA109+Y109+W109+U109+S109+Q109+O109+M109+K109+I109+G109+AI109)*$AM$3</f>
        <v>0</v>
      </c>
      <c r="AN109" s="106">
        <f t="shared" si="7"/>
        <v>0</v>
      </c>
      <c r="AO109" s="329">
        <f t="shared" si="4"/>
        <v>0</v>
      </c>
    </row>
    <row r="110" spans="1:41" ht="15">
      <c r="A110" s="117">
        <v>30</v>
      </c>
      <c r="B110" s="119" t="s">
        <v>52</v>
      </c>
      <c r="C110" s="119" t="s">
        <v>0</v>
      </c>
      <c r="D110" s="323"/>
      <c r="E110" s="323"/>
      <c r="F110" s="21"/>
      <c r="G110" s="21"/>
      <c r="H110" s="21"/>
      <c r="I110" s="21"/>
      <c r="J110" s="21"/>
      <c r="K110" s="21"/>
      <c r="L110" s="229"/>
      <c r="M110" s="229"/>
      <c r="N110" s="229"/>
      <c r="O110" s="229"/>
      <c r="P110" s="202">
        <v>0.00096</v>
      </c>
      <c r="Q110" s="202">
        <v>0.00096</v>
      </c>
      <c r="R110" s="21"/>
      <c r="S110" s="23"/>
      <c r="T110" s="70"/>
      <c r="U110" s="70"/>
      <c r="V110" s="21"/>
      <c r="W110" s="21"/>
      <c r="X110" s="21"/>
      <c r="Y110" s="21"/>
      <c r="Z110" s="57"/>
      <c r="AA110" s="57"/>
      <c r="AB110" s="229"/>
      <c r="AC110" s="235"/>
      <c r="AD110" s="21"/>
      <c r="AE110" s="21"/>
      <c r="AF110" s="202">
        <v>0.0048</v>
      </c>
      <c r="AG110" s="202">
        <v>0.0063</v>
      </c>
      <c r="AH110" s="56"/>
      <c r="AI110" s="57"/>
      <c r="AJ110" s="21"/>
      <c r="AK110" s="21"/>
      <c r="AL110" s="122">
        <f t="shared" si="5"/>
        <v>0</v>
      </c>
      <c r="AM110" s="123">
        <f t="shared" si="6"/>
        <v>0</v>
      </c>
      <c r="AN110" s="106">
        <f t="shared" si="7"/>
        <v>0</v>
      </c>
      <c r="AO110" s="329">
        <f t="shared" si="4"/>
        <v>0</v>
      </c>
    </row>
    <row r="111" spans="32:41" ht="15">
      <c r="AF111" s="63"/>
      <c r="AG111" s="63"/>
      <c r="AK111" s="1" t="s">
        <v>138</v>
      </c>
      <c r="AL111" s="116">
        <v>0.048</v>
      </c>
      <c r="AM111" s="104" t="s">
        <v>137</v>
      </c>
      <c r="AN111" s="105">
        <f>AN110/AL111</f>
        <v>0</v>
      </c>
      <c r="AO111" s="329">
        <f t="shared" si="4"/>
        <v>0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AO1:AO2"/>
    <mergeCell ref="AD2:AE2"/>
    <mergeCell ref="L2:M2"/>
    <mergeCell ref="X2:Y2"/>
    <mergeCell ref="J2:K2"/>
    <mergeCell ref="F2:G2"/>
    <mergeCell ref="H2:I2"/>
    <mergeCell ref="P2:Q2"/>
    <mergeCell ref="V2:W2"/>
    <mergeCell ref="N2:O2"/>
    <mergeCell ref="AN1:AN2"/>
    <mergeCell ref="Z2:AA2"/>
    <mergeCell ref="T2:U2"/>
    <mergeCell ref="F1:AK1"/>
    <mergeCell ref="AL1:AM1"/>
    <mergeCell ref="R2:S2"/>
    <mergeCell ref="AJ2:AK2"/>
    <mergeCell ref="AH2:AI2"/>
    <mergeCell ref="AF2:AG2"/>
    <mergeCell ref="AB2:AC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Q112"/>
  <sheetViews>
    <sheetView zoomScalePageLayoutView="0" workbookViewId="0" topLeftCell="A1">
      <pane xSplit="3" ySplit="4" topLeftCell="F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Q6" sqref="AQ6:AQ111"/>
    </sheetView>
  </sheetViews>
  <sheetFormatPr defaultColWidth="9.140625" defaultRowHeight="15"/>
  <cols>
    <col min="1" max="1" width="4.421875" style="136" customWidth="1"/>
    <col min="2" max="2" width="26.421875" style="49" customWidth="1"/>
    <col min="3" max="3" width="2.8515625" style="49" customWidth="1"/>
    <col min="4" max="4" width="13.00390625" style="331" customWidth="1"/>
    <col min="5" max="5" width="13.00390625" style="322" customWidth="1"/>
    <col min="6" max="8" width="6.28125" style="49" customWidth="1"/>
    <col min="9" max="9" width="6.140625" style="49" customWidth="1"/>
    <col min="10" max="13" width="6.28125" style="49" customWidth="1"/>
    <col min="14" max="14" width="6.140625" style="49" customWidth="1"/>
    <col min="15" max="15" width="6.28125" style="49" customWidth="1"/>
    <col min="16" max="16" width="6.57421875" style="49" customWidth="1"/>
    <col min="17" max="17" width="6.28125" style="49" customWidth="1"/>
    <col min="18" max="19" width="6.00390625" style="49" customWidth="1"/>
    <col min="20" max="21" width="6.28125" style="49" customWidth="1"/>
    <col min="22" max="22" width="6.140625" style="49" customWidth="1"/>
    <col min="23" max="23" width="5.7109375" style="49" customWidth="1"/>
    <col min="24" max="24" width="5.8515625" style="49" customWidth="1"/>
    <col min="25" max="25" width="5.7109375" style="49" customWidth="1"/>
    <col min="26" max="26" width="6.140625" style="49" customWidth="1"/>
    <col min="27" max="27" width="6.00390625" style="49" customWidth="1"/>
    <col min="28" max="28" width="5.7109375" style="49" customWidth="1"/>
    <col min="29" max="29" width="5.8515625" style="49" customWidth="1"/>
    <col min="30" max="35" width="6.28125" style="49" customWidth="1"/>
    <col min="36" max="36" width="6.57421875" style="9" hidden="1" customWidth="1"/>
    <col min="37" max="37" width="6.140625" style="9" hidden="1" customWidth="1"/>
    <col min="38" max="38" width="5.8515625" style="49" hidden="1" customWidth="1"/>
    <col min="39" max="39" width="5.7109375" style="49" hidden="1" customWidth="1"/>
    <col min="40" max="40" width="9.00390625" style="49" customWidth="1"/>
    <col min="41" max="41" width="8.57421875" style="49" customWidth="1"/>
    <col min="42" max="42" width="9.00390625" style="49" customWidth="1"/>
    <col min="43" max="43" width="9.140625" style="335" customWidth="1"/>
  </cols>
  <sheetData>
    <row r="1" spans="1:43" ht="32.25" customHeight="1">
      <c r="A1" s="133"/>
      <c r="B1" s="26" t="s">
        <v>169</v>
      </c>
      <c r="C1" s="27"/>
      <c r="D1" s="321"/>
      <c r="E1" s="321"/>
      <c r="F1" s="296"/>
      <c r="G1" s="297"/>
      <c r="H1" s="297"/>
      <c r="I1" s="297"/>
      <c r="J1" s="297"/>
      <c r="K1" s="297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9"/>
      <c r="AN1" s="280" t="s">
        <v>170</v>
      </c>
      <c r="AO1" s="281"/>
      <c r="AP1" s="270" t="s">
        <v>125</v>
      </c>
      <c r="AQ1" s="326" t="s">
        <v>366</v>
      </c>
    </row>
    <row r="2" spans="1:43" s="5" customFormat="1" ht="43.5" customHeight="1">
      <c r="A2" s="134"/>
      <c r="B2" s="66" t="s">
        <v>113</v>
      </c>
      <c r="C2" s="29"/>
      <c r="D2" s="33" t="s">
        <v>364</v>
      </c>
      <c r="E2" s="33" t="s">
        <v>365</v>
      </c>
      <c r="F2" s="286" t="s">
        <v>236</v>
      </c>
      <c r="G2" s="287"/>
      <c r="H2" s="282" t="s">
        <v>66</v>
      </c>
      <c r="I2" s="283"/>
      <c r="J2" s="286" t="s">
        <v>231</v>
      </c>
      <c r="K2" s="287"/>
      <c r="L2" s="282" t="s">
        <v>301</v>
      </c>
      <c r="M2" s="283"/>
      <c r="N2" s="286" t="s">
        <v>338</v>
      </c>
      <c r="O2" s="287"/>
      <c r="P2" s="302" t="s">
        <v>339</v>
      </c>
      <c r="Q2" s="307"/>
      <c r="R2" s="286" t="s">
        <v>277</v>
      </c>
      <c r="S2" s="287"/>
      <c r="T2" s="286" t="s">
        <v>343</v>
      </c>
      <c r="U2" s="287"/>
      <c r="V2" s="286" t="s">
        <v>342</v>
      </c>
      <c r="W2" s="287"/>
      <c r="X2" s="286" t="s">
        <v>126</v>
      </c>
      <c r="Y2" s="287"/>
      <c r="Z2" s="286" t="s">
        <v>108</v>
      </c>
      <c r="AA2" s="287"/>
      <c r="AB2" s="286" t="s">
        <v>341</v>
      </c>
      <c r="AC2" s="287"/>
      <c r="AD2" s="286" t="s">
        <v>253</v>
      </c>
      <c r="AE2" s="287"/>
      <c r="AF2" s="286" t="s">
        <v>344</v>
      </c>
      <c r="AG2" s="287"/>
      <c r="AH2" s="282" t="s">
        <v>346</v>
      </c>
      <c r="AI2" s="283"/>
      <c r="AJ2" s="284"/>
      <c r="AK2" s="285"/>
      <c r="AL2" s="290"/>
      <c r="AM2" s="291"/>
      <c r="AN2" s="110" t="s">
        <v>73</v>
      </c>
      <c r="AO2" s="109" t="s">
        <v>74</v>
      </c>
      <c r="AP2" s="271"/>
      <c r="AQ2" s="327"/>
    </row>
    <row r="3" spans="1:43" ht="15.75">
      <c r="A3" s="135"/>
      <c r="B3" s="31" t="s">
        <v>68</v>
      </c>
      <c r="C3" s="32"/>
      <c r="D3" s="32"/>
      <c r="E3" s="32"/>
      <c r="F3" s="50" t="s">
        <v>55</v>
      </c>
      <c r="G3" s="50" t="s">
        <v>56</v>
      </c>
      <c r="H3" s="10" t="s">
        <v>55</v>
      </c>
      <c r="I3" s="10" t="s">
        <v>56</v>
      </c>
      <c r="J3" s="50" t="s">
        <v>55</v>
      </c>
      <c r="K3" s="50" t="s">
        <v>56</v>
      </c>
      <c r="L3" s="11" t="s">
        <v>55</v>
      </c>
      <c r="M3" s="11" t="s">
        <v>56</v>
      </c>
      <c r="N3" s="50" t="s">
        <v>55</v>
      </c>
      <c r="O3" s="50" t="s">
        <v>56</v>
      </c>
      <c r="P3" s="81" t="s">
        <v>55</v>
      </c>
      <c r="Q3" s="81" t="s">
        <v>56</v>
      </c>
      <c r="R3" s="50" t="s">
        <v>55</v>
      </c>
      <c r="S3" s="51" t="s">
        <v>56</v>
      </c>
      <c r="T3" s="51" t="s">
        <v>55</v>
      </c>
      <c r="U3" s="51" t="s">
        <v>56</v>
      </c>
      <c r="V3" s="51" t="s">
        <v>55</v>
      </c>
      <c r="W3" s="51" t="s">
        <v>56</v>
      </c>
      <c r="X3" s="11" t="s">
        <v>55</v>
      </c>
      <c r="Y3" s="11" t="s">
        <v>56</v>
      </c>
      <c r="Z3" s="11" t="s">
        <v>55</v>
      </c>
      <c r="AA3" s="13" t="s">
        <v>56</v>
      </c>
      <c r="AB3" s="14" t="s">
        <v>55</v>
      </c>
      <c r="AC3" s="14" t="s">
        <v>56</v>
      </c>
      <c r="AD3" s="11" t="s">
        <v>55</v>
      </c>
      <c r="AE3" s="11" t="s">
        <v>56</v>
      </c>
      <c r="AF3" s="11" t="s">
        <v>55</v>
      </c>
      <c r="AG3" s="11" t="s">
        <v>56</v>
      </c>
      <c r="AH3" s="11" t="s">
        <v>55</v>
      </c>
      <c r="AI3" s="11" t="s">
        <v>56</v>
      </c>
      <c r="AJ3" s="11"/>
      <c r="AK3" s="11"/>
      <c r="AL3" s="11"/>
      <c r="AM3" s="14"/>
      <c r="AN3" s="100" t="s">
        <v>367</v>
      </c>
      <c r="AO3" s="100" t="s">
        <v>367</v>
      </c>
      <c r="AP3" s="101">
        <f>AN3+AO3</f>
        <v>0</v>
      </c>
      <c r="AQ3" s="332"/>
    </row>
    <row r="4" spans="1:43" ht="21.75" customHeight="1">
      <c r="A4" s="135"/>
      <c r="B4" s="31" t="s">
        <v>70</v>
      </c>
      <c r="C4" s="33"/>
      <c r="D4" s="33"/>
      <c r="E4" s="33"/>
      <c r="F4" s="73" t="s">
        <v>215</v>
      </c>
      <c r="G4" s="73" t="s">
        <v>259</v>
      </c>
      <c r="H4" s="73" t="s">
        <v>81</v>
      </c>
      <c r="I4" s="73" t="s">
        <v>81</v>
      </c>
      <c r="J4" s="73" t="s">
        <v>75</v>
      </c>
      <c r="K4" s="73" t="s">
        <v>82</v>
      </c>
      <c r="L4" s="73" t="s">
        <v>302</v>
      </c>
      <c r="M4" s="73" t="s">
        <v>302</v>
      </c>
      <c r="N4" s="73" t="s">
        <v>86</v>
      </c>
      <c r="O4" s="73" t="s">
        <v>83</v>
      </c>
      <c r="P4" s="222" t="s">
        <v>340</v>
      </c>
      <c r="Q4" s="222" t="s">
        <v>221</v>
      </c>
      <c r="R4" s="73" t="s">
        <v>238</v>
      </c>
      <c r="S4" s="213" t="s">
        <v>320</v>
      </c>
      <c r="T4" s="213" t="s">
        <v>79</v>
      </c>
      <c r="U4" s="213" t="s">
        <v>84</v>
      </c>
      <c r="V4" s="213" t="s">
        <v>78</v>
      </c>
      <c r="W4" s="213" t="s">
        <v>81</v>
      </c>
      <c r="X4" s="73" t="s">
        <v>299</v>
      </c>
      <c r="Y4" s="73" t="s">
        <v>244</v>
      </c>
      <c r="Z4" s="74">
        <v>150</v>
      </c>
      <c r="AA4" s="213" t="s">
        <v>81</v>
      </c>
      <c r="AB4" s="73" t="s">
        <v>279</v>
      </c>
      <c r="AC4" s="73" t="s">
        <v>77</v>
      </c>
      <c r="AD4" s="73" t="s">
        <v>96</v>
      </c>
      <c r="AE4" s="73" t="s">
        <v>223</v>
      </c>
      <c r="AF4" s="73" t="s">
        <v>237</v>
      </c>
      <c r="AG4" s="73" t="s">
        <v>345</v>
      </c>
      <c r="AH4" s="73" t="s">
        <v>247</v>
      </c>
      <c r="AI4" s="73" t="s">
        <v>86</v>
      </c>
      <c r="AJ4" s="73"/>
      <c r="AK4" s="73"/>
      <c r="AL4" s="74"/>
      <c r="AM4" s="73"/>
      <c r="AN4" s="14"/>
      <c r="AO4" s="16"/>
      <c r="AP4" s="16"/>
      <c r="AQ4" s="332"/>
    </row>
    <row r="5" spans="1:43" ht="15">
      <c r="A5" s="135"/>
      <c r="B5" s="31"/>
      <c r="C5" s="33"/>
      <c r="D5" s="33"/>
      <c r="E5" s="33"/>
      <c r="F5" s="50"/>
      <c r="G5" s="50"/>
      <c r="H5" s="71"/>
      <c r="I5" s="71"/>
      <c r="J5" s="50"/>
      <c r="K5" s="50"/>
      <c r="L5" s="11"/>
      <c r="M5" s="11"/>
      <c r="N5" s="239"/>
      <c r="O5" s="239"/>
      <c r="P5" s="251"/>
      <c r="Q5" s="251"/>
      <c r="R5" s="239"/>
      <c r="S5" s="240"/>
      <c r="T5" s="256"/>
      <c r="U5" s="256"/>
      <c r="V5" s="51"/>
      <c r="W5" s="51"/>
      <c r="X5" s="11"/>
      <c r="Y5" s="11"/>
      <c r="Z5" s="15"/>
      <c r="AA5" s="13"/>
      <c r="AB5" s="14"/>
      <c r="AC5" s="14"/>
      <c r="AD5" s="15"/>
      <c r="AE5" s="11"/>
      <c r="AF5" s="11"/>
      <c r="AG5" s="11"/>
      <c r="AH5" s="17"/>
      <c r="AI5" s="15"/>
      <c r="AJ5" s="15"/>
      <c r="AK5" s="15"/>
      <c r="AL5" s="15"/>
      <c r="AM5" s="14"/>
      <c r="AN5" s="14"/>
      <c r="AO5" s="16"/>
      <c r="AP5" s="16"/>
      <c r="AQ5" s="332"/>
    </row>
    <row r="6" spans="1:43" ht="15">
      <c r="A6" s="175">
        <v>1</v>
      </c>
      <c r="B6" s="118" t="s">
        <v>48</v>
      </c>
      <c r="C6" s="119" t="s">
        <v>0</v>
      </c>
      <c r="D6" s="323">
        <f>'День 9'!AO6</f>
        <v>0</v>
      </c>
      <c r="E6" s="128"/>
      <c r="F6" s="68"/>
      <c r="G6" s="68"/>
      <c r="H6" s="151"/>
      <c r="I6" s="151"/>
      <c r="J6" s="68"/>
      <c r="K6" s="68"/>
      <c r="L6" s="53"/>
      <c r="M6" s="53"/>
      <c r="N6" s="68"/>
      <c r="O6" s="68"/>
      <c r="P6" s="252"/>
      <c r="Q6" s="252"/>
      <c r="R6" s="68"/>
      <c r="S6" s="69"/>
      <c r="T6" s="254"/>
      <c r="U6" s="254"/>
      <c r="V6" s="69"/>
      <c r="W6" s="69"/>
      <c r="X6" s="11"/>
      <c r="Y6" s="11"/>
      <c r="Z6" s="15"/>
      <c r="AA6" s="13"/>
      <c r="AB6" s="11"/>
      <c r="AC6" s="11"/>
      <c r="AD6" s="53"/>
      <c r="AE6" s="53"/>
      <c r="AF6" s="11"/>
      <c r="AG6" s="11"/>
      <c r="AH6" s="11"/>
      <c r="AI6" s="15"/>
      <c r="AJ6" s="15"/>
      <c r="AK6" s="15"/>
      <c r="AL6" s="15"/>
      <c r="AM6" s="11"/>
      <c r="AN6" s="120">
        <f>AN7+AN8+AN9</f>
        <v>0</v>
      </c>
      <c r="AO6" s="120">
        <f>AO7+AO8+AO9</f>
        <v>0</v>
      </c>
      <c r="AP6" s="120">
        <f>AP7+AP8+AP9</f>
        <v>0</v>
      </c>
      <c r="AQ6" s="334">
        <f>(D6+E6)-AP6</f>
        <v>0</v>
      </c>
    </row>
    <row r="7" spans="1:43" ht="15">
      <c r="A7" s="34"/>
      <c r="B7" s="35" t="s">
        <v>4</v>
      </c>
      <c r="C7" s="36" t="s">
        <v>0</v>
      </c>
      <c r="D7" s="323">
        <f>'День 9'!AO7</f>
        <v>0</v>
      </c>
      <c r="E7" s="38"/>
      <c r="F7" s="56"/>
      <c r="G7" s="56"/>
      <c r="H7" s="21"/>
      <c r="I7" s="21"/>
      <c r="J7" s="210">
        <v>0.025</v>
      </c>
      <c r="K7" s="210">
        <v>0.03</v>
      </c>
      <c r="L7" s="56"/>
      <c r="M7" s="56"/>
      <c r="N7" s="56"/>
      <c r="O7" s="56"/>
      <c r="P7" s="95"/>
      <c r="Q7" s="95"/>
      <c r="R7" s="56"/>
      <c r="S7" s="57"/>
      <c r="T7" s="249"/>
      <c r="U7" s="249"/>
      <c r="V7" s="57"/>
      <c r="W7" s="57"/>
      <c r="X7" s="56"/>
      <c r="Y7" s="56"/>
      <c r="Z7" s="56"/>
      <c r="AA7" s="57"/>
      <c r="AB7" s="56"/>
      <c r="AC7" s="56"/>
      <c r="AD7" s="56"/>
      <c r="AE7" s="56"/>
      <c r="AF7" s="56"/>
      <c r="AG7" s="56"/>
      <c r="AH7" s="56"/>
      <c r="AI7" s="56"/>
      <c r="AJ7" s="21"/>
      <c r="AK7" s="21"/>
      <c r="AL7" s="56"/>
      <c r="AM7" s="56"/>
      <c r="AN7" s="58">
        <f>(AL7+AH7+AF7+AD7+AB7+Z7+V7+R7+P7+N7+L7+J7+H7+T7+X7+F7+AJ7)*$AN$3</f>
        <v>0</v>
      </c>
      <c r="AO7" s="58">
        <f>(AM7+AI7+AG7+AE7+AC7+AA7+W7+S7+Q7+O7+M7+K7+I7+U7+Y7+G7+AK7)*$AO$3</f>
        <v>0</v>
      </c>
      <c r="AP7" s="59">
        <f>AO7+AN7</f>
        <v>0</v>
      </c>
      <c r="AQ7" s="334">
        <f aca="true" t="shared" si="0" ref="AQ7:AQ70">(D7+E7)-AP7</f>
        <v>0</v>
      </c>
    </row>
    <row r="8" spans="1:43" ht="15">
      <c r="A8" s="34"/>
      <c r="B8" s="37" t="s">
        <v>48</v>
      </c>
      <c r="C8" s="36" t="s">
        <v>0</v>
      </c>
      <c r="D8" s="323">
        <f>'День 9'!AO8</f>
        <v>0</v>
      </c>
      <c r="E8" s="38"/>
      <c r="F8" s="56"/>
      <c r="G8" s="56"/>
      <c r="H8" s="21"/>
      <c r="I8" s="21"/>
      <c r="J8" s="56"/>
      <c r="K8" s="56"/>
      <c r="L8" s="56"/>
      <c r="M8" s="56"/>
      <c r="N8" s="56"/>
      <c r="O8" s="56"/>
      <c r="P8" s="95"/>
      <c r="Q8" s="95"/>
      <c r="R8" s="56"/>
      <c r="S8" s="57"/>
      <c r="T8" s="250">
        <v>0.009</v>
      </c>
      <c r="U8" s="250">
        <v>0.0126</v>
      </c>
      <c r="V8" s="57"/>
      <c r="W8" s="57"/>
      <c r="X8" s="210">
        <v>0.02</v>
      </c>
      <c r="Y8" s="210">
        <v>0.03</v>
      </c>
      <c r="Z8" s="56"/>
      <c r="AA8" s="57"/>
      <c r="AB8" s="56"/>
      <c r="AC8" s="56"/>
      <c r="AD8" s="56"/>
      <c r="AE8" s="56"/>
      <c r="AF8" s="56"/>
      <c r="AG8" s="56"/>
      <c r="AH8" s="56"/>
      <c r="AI8" s="56"/>
      <c r="AJ8" s="21"/>
      <c r="AK8" s="21"/>
      <c r="AL8" s="56"/>
      <c r="AM8" s="56"/>
      <c r="AN8" s="58">
        <f aca="true" t="shared" si="1" ref="AN8:AN74">(AL8+AH8+AF8+AD8+AB8+Z8+V8+R8+P8+N8+L8+J8+H8+T8+X8+F8+AJ8)*$AN$3</f>
        <v>0</v>
      </c>
      <c r="AO8" s="58">
        <f aca="true" t="shared" si="2" ref="AO8:AO74">(AM8+AI8+AG8+AE8+AC8+AA8+W8+S8+Q8+O8+M8+K8+I8+U8+Y8+G8+AK8)*$AO$3</f>
        <v>0</v>
      </c>
      <c r="AP8" s="59">
        <f aca="true" t="shared" si="3" ref="AP8:AP74">AO8+AN8</f>
        <v>0</v>
      </c>
      <c r="AQ8" s="334">
        <f t="shared" si="0"/>
        <v>0</v>
      </c>
    </row>
    <row r="9" spans="1:43" ht="15">
      <c r="A9" s="34"/>
      <c r="B9" s="35" t="s">
        <v>43</v>
      </c>
      <c r="C9" s="36" t="s">
        <v>0</v>
      </c>
      <c r="D9" s="323">
        <f>'День 9'!AO9</f>
        <v>0</v>
      </c>
      <c r="E9" s="38"/>
      <c r="F9" s="56"/>
      <c r="G9" s="56"/>
      <c r="H9" s="21"/>
      <c r="I9" s="21"/>
      <c r="J9" s="56"/>
      <c r="K9" s="56"/>
      <c r="L9" s="56"/>
      <c r="M9" s="56"/>
      <c r="N9" s="56"/>
      <c r="O9" s="56"/>
      <c r="P9" s="95"/>
      <c r="Q9" s="95"/>
      <c r="R9" s="56"/>
      <c r="S9" s="57"/>
      <c r="T9" s="250">
        <v>0.005</v>
      </c>
      <c r="U9" s="250">
        <v>0.007</v>
      </c>
      <c r="V9" s="57"/>
      <c r="W9" s="57"/>
      <c r="X9" s="56"/>
      <c r="Y9" s="56"/>
      <c r="Z9" s="56"/>
      <c r="AA9" s="57"/>
      <c r="AB9" s="56"/>
      <c r="AC9" s="56"/>
      <c r="AD9" s="56"/>
      <c r="AE9" s="56"/>
      <c r="AF9" s="56"/>
      <c r="AG9" s="56"/>
      <c r="AH9" s="56"/>
      <c r="AI9" s="56"/>
      <c r="AJ9" s="21"/>
      <c r="AK9" s="21"/>
      <c r="AL9" s="56"/>
      <c r="AM9" s="56"/>
      <c r="AN9" s="58">
        <f t="shared" si="1"/>
        <v>0</v>
      </c>
      <c r="AO9" s="58">
        <f t="shared" si="2"/>
        <v>0</v>
      </c>
      <c r="AP9" s="59">
        <f t="shared" si="3"/>
        <v>0</v>
      </c>
      <c r="AQ9" s="334">
        <f t="shared" si="0"/>
        <v>0</v>
      </c>
    </row>
    <row r="10" spans="1:43" ht="15">
      <c r="A10" s="117">
        <v>2</v>
      </c>
      <c r="B10" s="119" t="s">
        <v>127</v>
      </c>
      <c r="C10" s="119" t="s">
        <v>0</v>
      </c>
      <c r="D10" s="323">
        <f>'День 9'!AO10</f>
        <v>0</v>
      </c>
      <c r="E10" s="128"/>
      <c r="F10" s="56"/>
      <c r="G10" s="56"/>
      <c r="H10" s="21"/>
      <c r="I10" s="21"/>
      <c r="J10" s="56"/>
      <c r="K10" s="56"/>
      <c r="L10" s="56"/>
      <c r="M10" s="56"/>
      <c r="N10" s="56"/>
      <c r="O10" s="56"/>
      <c r="P10" s="95"/>
      <c r="Q10" s="95"/>
      <c r="R10" s="56"/>
      <c r="S10" s="57"/>
      <c r="T10" s="249"/>
      <c r="U10" s="249"/>
      <c r="V10" s="57"/>
      <c r="W10" s="57"/>
      <c r="X10" s="210">
        <v>0.035</v>
      </c>
      <c r="Y10" s="210">
        <v>0.045</v>
      </c>
      <c r="Z10" s="56"/>
      <c r="AA10" s="57"/>
      <c r="AB10" s="56"/>
      <c r="AC10" s="56"/>
      <c r="AD10" s="56"/>
      <c r="AE10" s="56"/>
      <c r="AF10" s="56"/>
      <c r="AG10" s="56"/>
      <c r="AH10" s="56"/>
      <c r="AI10" s="56"/>
      <c r="AJ10" s="21"/>
      <c r="AK10" s="21"/>
      <c r="AL10" s="56"/>
      <c r="AM10" s="56"/>
      <c r="AN10" s="107">
        <f t="shared" si="1"/>
        <v>0</v>
      </c>
      <c r="AO10" s="107">
        <f t="shared" si="2"/>
        <v>0</v>
      </c>
      <c r="AP10" s="107">
        <f t="shared" si="3"/>
        <v>0</v>
      </c>
      <c r="AQ10" s="334">
        <f t="shared" si="0"/>
        <v>0</v>
      </c>
    </row>
    <row r="11" spans="1:43" ht="15">
      <c r="A11" s="117">
        <v>3</v>
      </c>
      <c r="B11" s="124" t="s">
        <v>178</v>
      </c>
      <c r="C11" s="119" t="s">
        <v>0</v>
      </c>
      <c r="D11" s="323">
        <f>'День 9'!AO11</f>
        <v>0</v>
      </c>
      <c r="E11" s="128"/>
      <c r="F11" s="56"/>
      <c r="G11" s="56"/>
      <c r="H11" s="21"/>
      <c r="I11" s="21"/>
      <c r="J11" s="56"/>
      <c r="K11" s="56"/>
      <c r="L11" s="56"/>
      <c r="M11" s="56"/>
      <c r="N11" s="56"/>
      <c r="O11" s="56"/>
      <c r="P11" s="95"/>
      <c r="Q11" s="95"/>
      <c r="R11" s="56"/>
      <c r="S11" s="57"/>
      <c r="T11" s="249"/>
      <c r="U11" s="249"/>
      <c r="V11" s="57"/>
      <c r="W11" s="57"/>
      <c r="X11" s="56"/>
      <c r="Y11" s="56"/>
      <c r="Z11" s="56"/>
      <c r="AA11" s="57"/>
      <c r="AB11" s="56"/>
      <c r="AC11" s="56"/>
      <c r="AD11" s="56"/>
      <c r="AE11" s="56"/>
      <c r="AF11" s="56"/>
      <c r="AG11" s="56"/>
      <c r="AH11" s="56"/>
      <c r="AI11" s="56"/>
      <c r="AJ11" s="21"/>
      <c r="AK11" s="21"/>
      <c r="AL11" s="56"/>
      <c r="AM11" s="56"/>
      <c r="AN11" s="107">
        <f t="shared" si="1"/>
        <v>0</v>
      </c>
      <c r="AO11" s="107">
        <f t="shared" si="2"/>
        <v>0</v>
      </c>
      <c r="AP11" s="107">
        <f t="shared" si="3"/>
        <v>0</v>
      </c>
      <c r="AQ11" s="334">
        <f t="shared" si="0"/>
        <v>0</v>
      </c>
    </row>
    <row r="12" spans="1:43" ht="15">
      <c r="A12" s="175">
        <v>4</v>
      </c>
      <c r="B12" s="118" t="s">
        <v>140</v>
      </c>
      <c r="C12" s="119" t="s">
        <v>0</v>
      </c>
      <c r="D12" s="323">
        <f>'День 9'!AO12</f>
        <v>0</v>
      </c>
      <c r="E12" s="128"/>
      <c r="F12" s="52"/>
      <c r="G12" s="52"/>
      <c r="H12" s="153"/>
      <c r="I12" s="153"/>
      <c r="J12" s="52"/>
      <c r="K12" s="52"/>
      <c r="L12" s="56"/>
      <c r="M12" s="56"/>
      <c r="N12" s="52"/>
      <c r="O12" s="52"/>
      <c r="P12" s="203"/>
      <c r="Q12" s="203"/>
      <c r="R12" s="52"/>
      <c r="S12" s="54"/>
      <c r="T12" s="255"/>
      <c r="U12" s="255"/>
      <c r="V12" s="54"/>
      <c r="W12" s="54"/>
      <c r="X12" s="56"/>
      <c r="Y12" s="56"/>
      <c r="Z12" s="56"/>
      <c r="AA12" s="57"/>
      <c r="AB12" s="56"/>
      <c r="AC12" s="56"/>
      <c r="AD12" s="56"/>
      <c r="AE12" s="56"/>
      <c r="AF12" s="56"/>
      <c r="AG12" s="56"/>
      <c r="AH12" s="56"/>
      <c r="AI12" s="56"/>
      <c r="AJ12" s="21"/>
      <c r="AK12" s="21"/>
      <c r="AL12" s="56"/>
      <c r="AM12" s="56"/>
      <c r="AN12" s="122">
        <f>AN14+AN15+AN16</f>
        <v>0</v>
      </c>
      <c r="AO12" s="122">
        <f>AO14+AO15+AO16</f>
        <v>0</v>
      </c>
      <c r="AP12" s="122">
        <f>AP14+AP15+AP16</f>
        <v>0</v>
      </c>
      <c r="AQ12" s="334">
        <f t="shared" si="0"/>
        <v>0</v>
      </c>
    </row>
    <row r="13" spans="1:43" ht="15" customHeight="1">
      <c r="A13" s="34"/>
      <c r="B13" s="37" t="s">
        <v>6</v>
      </c>
      <c r="C13" s="36" t="s">
        <v>0</v>
      </c>
      <c r="D13" s="323">
        <f>'День 9'!AO13</f>
        <v>0</v>
      </c>
      <c r="E13" s="38"/>
      <c r="F13" s="56"/>
      <c r="G13" s="56"/>
      <c r="H13" s="21"/>
      <c r="I13" s="21"/>
      <c r="J13" s="56"/>
      <c r="K13" s="56"/>
      <c r="L13" s="56"/>
      <c r="M13" s="56"/>
      <c r="N13" s="56"/>
      <c r="O13" s="56"/>
      <c r="P13" s="95"/>
      <c r="Q13" s="95"/>
      <c r="R13" s="56"/>
      <c r="S13" s="57"/>
      <c r="T13" s="249"/>
      <c r="U13" s="249"/>
      <c r="V13" s="57"/>
      <c r="W13" s="57"/>
      <c r="X13" s="56"/>
      <c r="Y13" s="56"/>
      <c r="Z13" s="56"/>
      <c r="AA13" s="57"/>
      <c r="AB13" s="56"/>
      <c r="AC13" s="56"/>
      <c r="AD13" s="56"/>
      <c r="AE13" s="56"/>
      <c r="AF13" s="56"/>
      <c r="AG13" s="56"/>
      <c r="AH13" s="56"/>
      <c r="AI13" s="56"/>
      <c r="AJ13" s="21"/>
      <c r="AK13" s="21"/>
      <c r="AL13" s="56"/>
      <c r="AM13" s="56"/>
      <c r="AN13" s="58">
        <f t="shared" si="1"/>
        <v>0</v>
      </c>
      <c r="AO13" s="58">
        <f t="shared" si="2"/>
        <v>0</v>
      </c>
      <c r="AP13" s="59">
        <f t="shared" si="3"/>
        <v>0</v>
      </c>
      <c r="AQ13" s="334">
        <f t="shared" si="0"/>
        <v>0</v>
      </c>
    </row>
    <row r="14" spans="1:43" ht="15" customHeight="1">
      <c r="A14" s="34"/>
      <c r="B14" s="34" t="s">
        <v>198</v>
      </c>
      <c r="C14" s="36" t="s">
        <v>0</v>
      </c>
      <c r="D14" s="323">
        <f>'День 9'!AO14</f>
        <v>0</v>
      </c>
      <c r="E14" s="38"/>
      <c r="F14" s="56"/>
      <c r="G14" s="56"/>
      <c r="H14" s="21"/>
      <c r="I14" s="21"/>
      <c r="J14" s="56"/>
      <c r="K14" s="56"/>
      <c r="L14" s="56"/>
      <c r="M14" s="56"/>
      <c r="N14" s="56"/>
      <c r="O14" s="56"/>
      <c r="P14" s="204"/>
      <c r="Q14" s="204"/>
      <c r="R14" s="22"/>
      <c r="S14" s="60"/>
      <c r="T14" s="249"/>
      <c r="U14" s="249"/>
      <c r="V14" s="57"/>
      <c r="W14" s="57"/>
      <c r="X14" s="56"/>
      <c r="Y14" s="56"/>
      <c r="Z14" s="56"/>
      <c r="AA14" s="57"/>
      <c r="AB14" s="56"/>
      <c r="AC14" s="56"/>
      <c r="AD14" s="56"/>
      <c r="AE14" s="56"/>
      <c r="AF14" s="56"/>
      <c r="AG14" s="56"/>
      <c r="AH14" s="56"/>
      <c r="AI14" s="56"/>
      <c r="AJ14" s="21"/>
      <c r="AK14" s="21"/>
      <c r="AL14" s="56"/>
      <c r="AM14" s="56"/>
      <c r="AN14" s="58">
        <f t="shared" si="1"/>
        <v>0</v>
      </c>
      <c r="AO14" s="58">
        <f t="shared" si="2"/>
        <v>0</v>
      </c>
      <c r="AP14" s="59">
        <f t="shared" si="3"/>
        <v>0</v>
      </c>
      <c r="AQ14" s="334">
        <f t="shared" si="0"/>
        <v>0</v>
      </c>
    </row>
    <row r="15" spans="1:43" ht="15" customHeight="1">
      <c r="A15" s="34"/>
      <c r="B15" s="35" t="s">
        <v>7</v>
      </c>
      <c r="C15" s="36" t="s">
        <v>0</v>
      </c>
      <c r="D15" s="323">
        <f>'День 9'!AO15</f>
        <v>0</v>
      </c>
      <c r="E15" s="38"/>
      <c r="F15" s="56"/>
      <c r="G15" s="56"/>
      <c r="H15" s="21"/>
      <c r="I15" s="21"/>
      <c r="J15" s="56"/>
      <c r="K15" s="56"/>
      <c r="L15" s="56"/>
      <c r="M15" s="56"/>
      <c r="N15" s="56"/>
      <c r="O15" s="56"/>
      <c r="P15" s="95"/>
      <c r="Q15" s="95"/>
      <c r="R15" s="210">
        <v>0.042</v>
      </c>
      <c r="S15" s="216">
        <v>0.064</v>
      </c>
      <c r="T15" s="249"/>
      <c r="U15" s="249"/>
      <c r="V15" s="57"/>
      <c r="W15" s="57"/>
      <c r="X15" s="56"/>
      <c r="Y15" s="56"/>
      <c r="Z15" s="56"/>
      <c r="AA15" s="57"/>
      <c r="AB15" s="56"/>
      <c r="AC15" s="56"/>
      <c r="AD15" s="56"/>
      <c r="AE15" s="56"/>
      <c r="AF15" s="56"/>
      <c r="AG15" s="56"/>
      <c r="AH15" s="56"/>
      <c r="AI15" s="56"/>
      <c r="AJ15" s="21"/>
      <c r="AK15" s="21"/>
      <c r="AL15" s="56"/>
      <c r="AM15" s="56"/>
      <c r="AN15" s="58">
        <f>(AL15+AH15+AF15+AD15+AB15+Z15+V15+R15+P15+N15+L15+J15+H15+T15+X15+F15+AJ15)*$AN$3</f>
        <v>0</v>
      </c>
      <c r="AO15" s="58">
        <f t="shared" si="2"/>
        <v>0</v>
      </c>
      <c r="AP15" s="59">
        <f t="shared" si="3"/>
        <v>0</v>
      </c>
      <c r="AQ15" s="334">
        <f t="shared" si="0"/>
        <v>0</v>
      </c>
    </row>
    <row r="16" spans="1:43" ht="15" customHeight="1">
      <c r="A16" s="34"/>
      <c r="B16" s="35" t="s">
        <v>141</v>
      </c>
      <c r="C16" s="36" t="s">
        <v>0</v>
      </c>
      <c r="D16" s="323">
        <f>'День 9'!AO16</f>
        <v>0</v>
      </c>
      <c r="E16" s="38"/>
      <c r="F16" s="56"/>
      <c r="G16" s="56"/>
      <c r="H16" s="21"/>
      <c r="I16" s="21"/>
      <c r="J16" s="56"/>
      <c r="K16" s="56"/>
      <c r="L16" s="56"/>
      <c r="M16" s="56"/>
      <c r="N16" s="56"/>
      <c r="O16" s="56"/>
      <c r="P16" s="95"/>
      <c r="Q16" s="95"/>
      <c r="R16" s="56"/>
      <c r="S16" s="57"/>
      <c r="T16" s="249"/>
      <c r="U16" s="249"/>
      <c r="V16" s="57"/>
      <c r="W16" s="57"/>
      <c r="X16" s="56"/>
      <c r="Y16" s="56"/>
      <c r="Z16" s="56"/>
      <c r="AA16" s="57"/>
      <c r="AB16" s="56"/>
      <c r="AC16" s="56"/>
      <c r="AD16" s="56"/>
      <c r="AE16" s="56"/>
      <c r="AF16" s="56"/>
      <c r="AG16" s="56"/>
      <c r="AH16" s="56"/>
      <c r="AI16" s="56"/>
      <c r="AJ16" s="21"/>
      <c r="AK16" s="21"/>
      <c r="AL16" s="56"/>
      <c r="AM16" s="56"/>
      <c r="AN16" s="58">
        <f t="shared" si="1"/>
        <v>0</v>
      </c>
      <c r="AO16" s="58">
        <f t="shared" si="2"/>
        <v>0</v>
      </c>
      <c r="AP16" s="59">
        <f t="shared" si="3"/>
        <v>0</v>
      </c>
      <c r="AQ16" s="334">
        <f t="shared" si="0"/>
        <v>0</v>
      </c>
    </row>
    <row r="17" spans="1:43" ht="15">
      <c r="A17" s="175">
        <v>5</v>
      </c>
      <c r="B17" s="118" t="s">
        <v>142</v>
      </c>
      <c r="C17" s="119" t="s">
        <v>0</v>
      </c>
      <c r="D17" s="323">
        <f>'День 9'!AO17</f>
        <v>0</v>
      </c>
      <c r="E17" s="128"/>
      <c r="F17" s="56"/>
      <c r="G17" s="56"/>
      <c r="H17" s="21"/>
      <c r="I17" s="21"/>
      <c r="J17" s="56"/>
      <c r="K17" s="56"/>
      <c r="L17" s="56"/>
      <c r="M17" s="56"/>
      <c r="N17" s="56"/>
      <c r="O17" s="56"/>
      <c r="P17" s="95"/>
      <c r="Q17" s="95"/>
      <c r="R17" s="56"/>
      <c r="S17" s="57"/>
      <c r="T17" s="249"/>
      <c r="U17" s="249"/>
      <c r="V17" s="57"/>
      <c r="W17" s="57"/>
      <c r="X17" s="56"/>
      <c r="Y17" s="56"/>
      <c r="Z17" s="56"/>
      <c r="AA17" s="57"/>
      <c r="AB17" s="56"/>
      <c r="AC17" s="56"/>
      <c r="AD17" s="56"/>
      <c r="AE17" s="56"/>
      <c r="AF17" s="56"/>
      <c r="AG17" s="56"/>
      <c r="AH17" s="56"/>
      <c r="AI17" s="56"/>
      <c r="AJ17" s="21"/>
      <c r="AK17" s="21"/>
      <c r="AL17" s="56"/>
      <c r="AM17" s="56"/>
      <c r="AN17" s="122">
        <f>AN18+AN19+AN20</f>
        <v>0</v>
      </c>
      <c r="AO17" s="122">
        <f>AO18+AO19+AO20</f>
        <v>0</v>
      </c>
      <c r="AP17" s="122">
        <f>AP18+AP19+AP20</f>
        <v>0</v>
      </c>
      <c r="AQ17" s="334">
        <f t="shared" si="0"/>
        <v>0</v>
      </c>
    </row>
    <row r="18" spans="1:43" ht="15" customHeight="1">
      <c r="A18" s="34"/>
      <c r="B18" s="37" t="s">
        <v>19</v>
      </c>
      <c r="C18" s="36" t="s">
        <v>0</v>
      </c>
      <c r="D18" s="323">
        <f>'День 9'!AO18</f>
        <v>0</v>
      </c>
      <c r="E18" s="38"/>
      <c r="F18" s="56"/>
      <c r="G18" s="56"/>
      <c r="H18" s="21"/>
      <c r="I18" s="21"/>
      <c r="J18" s="56"/>
      <c r="K18" s="56"/>
      <c r="L18" s="56"/>
      <c r="M18" s="56"/>
      <c r="N18" s="56"/>
      <c r="O18" s="56"/>
      <c r="P18" s="95"/>
      <c r="Q18" s="95"/>
      <c r="R18" s="56"/>
      <c r="S18" s="57"/>
      <c r="T18" s="249"/>
      <c r="U18" s="249"/>
      <c r="V18" s="57"/>
      <c r="W18" s="57"/>
      <c r="X18" s="56"/>
      <c r="Y18" s="56"/>
      <c r="Z18" s="56"/>
      <c r="AA18" s="57"/>
      <c r="AB18" s="56"/>
      <c r="AC18" s="56"/>
      <c r="AD18" s="56"/>
      <c r="AE18" s="56"/>
      <c r="AF18" s="56"/>
      <c r="AG18" s="56"/>
      <c r="AH18" s="56"/>
      <c r="AI18" s="56"/>
      <c r="AJ18" s="21"/>
      <c r="AK18" s="21"/>
      <c r="AL18" s="56"/>
      <c r="AM18" s="56"/>
      <c r="AN18" s="58">
        <f t="shared" si="1"/>
        <v>0</v>
      </c>
      <c r="AO18" s="58">
        <f t="shared" si="2"/>
        <v>0</v>
      </c>
      <c r="AP18" s="59">
        <f t="shared" si="3"/>
        <v>0</v>
      </c>
      <c r="AQ18" s="334">
        <f t="shared" si="0"/>
        <v>0</v>
      </c>
    </row>
    <row r="19" spans="1:43" ht="15">
      <c r="A19" s="34"/>
      <c r="B19" s="35" t="s">
        <v>20</v>
      </c>
      <c r="C19" s="36" t="s">
        <v>0</v>
      </c>
      <c r="D19" s="323">
        <f>'День 9'!AO19</f>
        <v>0</v>
      </c>
      <c r="E19" s="38"/>
      <c r="F19" s="56"/>
      <c r="G19" s="56"/>
      <c r="H19" s="21"/>
      <c r="I19" s="21"/>
      <c r="J19" s="56"/>
      <c r="K19" s="56"/>
      <c r="L19" s="56"/>
      <c r="M19" s="56"/>
      <c r="N19" s="56"/>
      <c r="O19" s="56"/>
      <c r="P19" s="95"/>
      <c r="Q19" s="95"/>
      <c r="R19" s="56"/>
      <c r="S19" s="57"/>
      <c r="T19" s="249"/>
      <c r="U19" s="249"/>
      <c r="V19" s="57"/>
      <c r="W19" s="57"/>
      <c r="X19" s="56"/>
      <c r="Y19" s="56"/>
      <c r="Z19" s="56"/>
      <c r="AA19" s="57"/>
      <c r="AB19" s="56"/>
      <c r="AC19" s="56"/>
      <c r="AD19" s="56"/>
      <c r="AE19" s="56"/>
      <c r="AF19" s="56"/>
      <c r="AG19" s="56"/>
      <c r="AH19" s="56"/>
      <c r="AI19" s="56"/>
      <c r="AJ19" s="21"/>
      <c r="AK19" s="21"/>
      <c r="AL19" s="56"/>
      <c r="AM19" s="56"/>
      <c r="AN19" s="58">
        <f t="shared" si="1"/>
        <v>0</v>
      </c>
      <c r="AO19" s="58">
        <f t="shared" si="2"/>
        <v>0</v>
      </c>
      <c r="AP19" s="59">
        <f t="shared" si="3"/>
        <v>0</v>
      </c>
      <c r="AQ19" s="334">
        <f t="shared" si="0"/>
        <v>0</v>
      </c>
    </row>
    <row r="20" spans="1:43" ht="15" customHeight="1">
      <c r="A20" s="34"/>
      <c r="B20" s="39" t="s">
        <v>63</v>
      </c>
      <c r="C20" s="36" t="s">
        <v>0</v>
      </c>
      <c r="D20" s="323">
        <f>'День 9'!AO20</f>
        <v>0</v>
      </c>
      <c r="E20" s="38"/>
      <c r="F20" s="56"/>
      <c r="G20" s="56"/>
      <c r="H20" s="21"/>
      <c r="I20" s="21"/>
      <c r="J20" s="56"/>
      <c r="K20" s="56"/>
      <c r="L20" s="56"/>
      <c r="M20" s="56"/>
      <c r="N20" s="56"/>
      <c r="O20" s="56"/>
      <c r="P20" s="95"/>
      <c r="Q20" s="95"/>
      <c r="R20" s="56"/>
      <c r="S20" s="57"/>
      <c r="T20" s="249"/>
      <c r="U20" s="249"/>
      <c r="V20" s="57"/>
      <c r="W20" s="57"/>
      <c r="X20" s="56"/>
      <c r="Y20" s="56"/>
      <c r="Z20" s="56"/>
      <c r="AA20" s="57"/>
      <c r="AB20" s="56"/>
      <c r="AC20" s="56"/>
      <c r="AD20" s="56"/>
      <c r="AE20" s="56"/>
      <c r="AF20" s="56"/>
      <c r="AG20" s="56"/>
      <c r="AH20" s="56"/>
      <c r="AI20" s="56"/>
      <c r="AJ20" s="21"/>
      <c r="AK20" s="21"/>
      <c r="AL20" s="56"/>
      <c r="AM20" s="56"/>
      <c r="AN20" s="58">
        <f t="shared" si="1"/>
        <v>0</v>
      </c>
      <c r="AO20" s="58">
        <f t="shared" si="2"/>
        <v>0</v>
      </c>
      <c r="AP20" s="59">
        <f t="shared" si="3"/>
        <v>0</v>
      </c>
      <c r="AQ20" s="334">
        <f t="shared" si="0"/>
        <v>0</v>
      </c>
    </row>
    <row r="21" spans="1:43" ht="15">
      <c r="A21" s="175">
        <v>6</v>
      </c>
      <c r="B21" s="118" t="s">
        <v>143</v>
      </c>
      <c r="C21" s="119" t="s">
        <v>0</v>
      </c>
      <c r="D21" s="323">
        <f>'День 9'!AO21</f>
        <v>0</v>
      </c>
      <c r="E21" s="128"/>
      <c r="F21" s="56"/>
      <c r="G21" s="56"/>
      <c r="H21" s="21"/>
      <c r="I21" s="21"/>
      <c r="J21" s="56"/>
      <c r="K21" s="56"/>
      <c r="L21" s="56"/>
      <c r="M21" s="56"/>
      <c r="N21" s="56"/>
      <c r="O21" s="56"/>
      <c r="P21" s="95"/>
      <c r="Q21" s="95"/>
      <c r="R21" s="56"/>
      <c r="S21" s="57"/>
      <c r="T21" s="249"/>
      <c r="U21" s="249"/>
      <c r="V21" s="57"/>
      <c r="W21" s="57"/>
      <c r="X21" s="56"/>
      <c r="Y21" s="56"/>
      <c r="Z21" s="56"/>
      <c r="AA21" s="57"/>
      <c r="AB21" s="56"/>
      <c r="AC21" s="56"/>
      <c r="AD21" s="56"/>
      <c r="AE21" s="56"/>
      <c r="AF21" s="56"/>
      <c r="AG21" s="56"/>
      <c r="AH21" s="56"/>
      <c r="AI21" s="56"/>
      <c r="AJ21" s="21"/>
      <c r="AK21" s="21"/>
      <c r="AL21" s="56"/>
      <c r="AM21" s="56"/>
      <c r="AN21" s="122">
        <f>AN22+AN23+AN24</f>
        <v>0</v>
      </c>
      <c r="AO21" s="122">
        <f>AO22+AO23+AO24</f>
        <v>0</v>
      </c>
      <c r="AP21" s="122">
        <f>AP22+AP23+AP24</f>
        <v>0</v>
      </c>
      <c r="AQ21" s="334">
        <f t="shared" si="0"/>
        <v>0</v>
      </c>
    </row>
    <row r="22" spans="1:43" ht="15" customHeight="1">
      <c r="A22" s="41"/>
      <c r="B22" s="112" t="s">
        <v>61</v>
      </c>
      <c r="C22" s="36" t="s">
        <v>0</v>
      </c>
      <c r="D22" s="323">
        <f>'День 9'!AO22</f>
        <v>0</v>
      </c>
      <c r="E22" s="38"/>
      <c r="F22" s="56"/>
      <c r="G22" s="56"/>
      <c r="H22" s="21"/>
      <c r="I22" s="21"/>
      <c r="J22" s="56"/>
      <c r="K22" s="56"/>
      <c r="L22" s="56"/>
      <c r="M22" s="56"/>
      <c r="N22" s="56"/>
      <c r="O22" s="56"/>
      <c r="P22" s="95"/>
      <c r="Q22" s="95"/>
      <c r="R22" s="56"/>
      <c r="S22" s="57"/>
      <c r="T22" s="249"/>
      <c r="U22" s="249"/>
      <c r="V22" s="57"/>
      <c r="W22" s="57"/>
      <c r="X22" s="56"/>
      <c r="Y22" s="56"/>
      <c r="Z22" s="56"/>
      <c r="AA22" s="57"/>
      <c r="AB22" s="56"/>
      <c r="AC22" s="56"/>
      <c r="AD22" s="56"/>
      <c r="AE22" s="56"/>
      <c r="AF22" s="56"/>
      <c r="AG22" s="56"/>
      <c r="AH22" s="56"/>
      <c r="AI22" s="56"/>
      <c r="AJ22" s="21"/>
      <c r="AK22" s="21"/>
      <c r="AL22" s="56"/>
      <c r="AM22" s="56"/>
      <c r="AN22" s="58">
        <f t="shared" si="1"/>
        <v>0</v>
      </c>
      <c r="AO22" s="58">
        <f t="shared" si="2"/>
        <v>0</v>
      </c>
      <c r="AP22" s="59">
        <f t="shared" si="3"/>
        <v>0</v>
      </c>
      <c r="AQ22" s="334">
        <f t="shared" si="0"/>
        <v>0</v>
      </c>
    </row>
    <row r="23" spans="1:43" ht="15" customHeight="1">
      <c r="A23" s="41"/>
      <c r="B23" s="112" t="s">
        <v>27</v>
      </c>
      <c r="C23" s="36" t="s">
        <v>0</v>
      </c>
      <c r="D23" s="323">
        <f>'День 9'!AO23</f>
        <v>0</v>
      </c>
      <c r="E23" s="38"/>
      <c r="F23" s="56"/>
      <c r="G23" s="56"/>
      <c r="H23" s="21"/>
      <c r="I23" s="21"/>
      <c r="J23" s="56"/>
      <c r="K23" s="56"/>
      <c r="L23" s="56"/>
      <c r="M23" s="56"/>
      <c r="N23" s="56"/>
      <c r="O23" s="56"/>
      <c r="P23" s="95"/>
      <c r="Q23" s="95"/>
      <c r="R23" s="56"/>
      <c r="S23" s="57"/>
      <c r="T23" s="250">
        <v>0.04522</v>
      </c>
      <c r="U23" s="250">
        <v>0.0633</v>
      </c>
      <c r="V23" s="57"/>
      <c r="W23" s="57"/>
      <c r="X23" s="56"/>
      <c r="Y23" s="56"/>
      <c r="Z23" s="56"/>
      <c r="AA23" s="57"/>
      <c r="AB23" s="56"/>
      <c r="AC23" s="56"/>
      <c r="AD23" s="56"/>
      <c r="AE23" s="56"/>
      <c r="AF23" s="56"/>
      <c r="AG23" s="56"/>
      <c r="AH23" s="56"/>
      <c r="AI23" s="56"/>
      <c r="AJ23" s="21"/>
      <c r="AK23" s="21"/>
      <c r="AL23" s="56"/>
      <c r="AM23" s="56"/>
      <c r="AN23" s="58">
        <f t="shared" si="1"/>
        <v>0</v>
      </c>
      <c r="AO23" s="58">
        <f t="shared" si="2"/>
        <v>0</v>
      </c>
      <c r="AP23" s="59">
        <f t="shared" si="3"/>
        <v>0</v>
      </c>
      <c r="AQ23" s="334">
        <f t="shared" si="0"/>
        <v>0</v>
      </c>
    </row>
    <row r="24" spans="1:43" ht="15" customHeight="1">
      <c r="A24" s="41"/>
      <c r="B24" s="176" t="s">
        <v>162</v>
      </c>
      <c r="C24" s="36" t="s">
        <v>0</v>
      </c>
      <c r="D24" s="323">
        <f>'День 9'!AO24</f>
        <v>0</v>
      </c>
      <c r="E24" s="38"/>
      <c r="F24" s="56"/>
      <c r="G24" s="56"/>
      <c r="H24" s="21"/>
      <c r="I24" s="21"/>
      <c r="J24" s="56"/>
      <c r="K24" s="56"/>
      <c r="L24" s="56"/>
      <c r="M24" s="56"/>
      <c r="N24" s="56"/>
      <c r="O24" s="56"/>
      <c r="P24" s="95"/>
      <c r="Q24" s="95"/>
      <c r="R24" s="56"/>
      <c r="S24" s="57"/>
      <c r="T24" s="249"/>
      <c r="U24" s="249"/>
      <c r="V24" s="57"/>
      <c r="W24" s="57"/>
      <c r="X24" s="56"/>
      <c r="Y24" s="56"/>
      <c r="Z24" s="56"/>
      <c r="AA24" s="57"/>
      <c r="AB24" s="56"/>
      <c r="AC24" s="56"/>
      <c r="AD24" s="56"/>
      <c r="AE24" s="56"/>
      <c r="AF24" s="56"/>
      <c r="AG24" s="56"/>
      <c r="AH24" s="56"/>
      <c r="AI24" s="56"/>
      <c r="AJ24" s="21"/>
      <c r="AK24" s="21"/>
      <c r="AL24" s="56"/>
      <c r="AM24" s="56"/>
      <c r="AN24" s="58">
        <f t="shared" si="1"/>
        <v>0</v>
      </c>
      <c r="AO24" s="58">
        <f t="shared" si="2"/>
        <v>0</v>
      </c>
      <c r="AP24" s="59">
        <f t="shared" si="3"/>
        <v>0</v>
      </c>
      <c r="AQ24" s="334">
        <f t="shared" si="0"/>
        <v>0</v>
      </c>
    </row>
    <row r="25" spans="1:43" ht="15">
      <c r="A25" s="175">
        <v>7</v>
      </c>
      <c r="B25" s="118" t="s">
        <v>23</v>
      </c>
      <c r="C25" s="119" t="s">
        <v>0</v>
      </c>
      <c r="D25" s="323">
        <f>'День 9'!AO25</f>
        <v>0</v>
      </c>
      <c r="E25" s="128"/>
      <c r="F25" s="52"/>
      <c r="G25" s="52"/>
      <c r="H25" s="153"/>
      <c r="I25" s="153"/>
      <c r="J25" s="52"/>
      <c r="K25" s="52"/>
      <c r="L25" s="56"/>
      <c r="M25" s="56"/>
      <c r="N25" s="52"/>
      <c r="O25" s="52"/>
      <c r="P25" s="203"/>
      <c r="Q25" s="203"/>
      <c r="R25" s="52"/>
      <c r="S25" s="54"/>
      <c r="T25" s="255"/>
      <c r="U25" s="255"/>
      <c r="V25" s="54"/>
      <c r="W25" s="54"/>
      <c r="X25" s="56"/>
      <c r="Y25" s="56"/>
      <c r="Z25" s="56"/>
      <c r="AA25" s="57"/>
      <c r="AB25" s="56"/>
      <c r="AC25" s="56"/>
      <c r="AD25" s="56"/>
      <c r="AE25" s="56"/>
      <c r="AF25" s="56"/>
      <c r="AG25" s="56"/>
      <c r="AH25" s="56"/>
      <c r="AI25" s="56"/>
      <c r="AJ25" s="21"/>
      <c r="AK25" s="21"/>
      <c r="AL25" s="56"/>
      <c r="AM25" s="56"/>
      <c r="AN25" s="122">
        <f>AN26+AN27+AN28</f>
        <v>0</v>
      </c>
      <c r="AO25" s="122">
        <f>AO26+AO27+AO28</f>
        <v>0</v>
      </c>
      <c r="AP25" s="122">
        <f>AP26+AP27+AP28</f>
        <v>0</v>
      </c>
      <c r="AQ25" s="334">
        <f t="shared" si="0"/>
        <v>0</v>
      </c>
    </row>
    <row r="26" spans="1:43" ht="21" customHeight="1">
      <c r="A26" s="34"/>
      <c r="B26" s="42" t="s">
        <v>110</v>
      </c>
      <c r="C26" s="36" t="s">
        <v>0</v>
      </c>
      <c r="D26" s="323">
        <f>'День 9'!AO26</f>
        <v>0</v>
      </c>
      <c r="E26" s="38"/>
      <c r="F26" s="56"/>
      <c r="G26" s="56"/>
      <c r="H26" s="21"/>
      <c r="I26" s="21"/>
      <c r="J26" s="56"/>
      <c r="K26" s="56"/>
      <c r="L26" s="56"/>
      <c r="M26" s="56"/>
      <c r="N26" s="56"/>
      <c r="O26" s="56"/>
      <c r="P26" s="95"/>
      <c r="Q26" s="95"/>
      <c r="R26" s="56"/>
      <c r="S26" s="57"/>
      <c r="T26" s="249"/>
      <c r="U26" s="249"/>
      <c r="V26" s="57"/>
      <c r="W26" s="57"/>
      <c r="X26" s="56"/>
      <c r="Y26" s="56"/>
      <c r="Z26" s="56"/>
      <c r="AA26" s="57"/>
      <c r="AB26" s="56"/>
      <c r="AC26" s="56"/>
      <c r="AD26" s="56"/>
      <c r="AE26" s="56"/>
      <c r="AF26" s="56"/>
      <c r="AG26" s="56"/>
      <c r="AH26" s="56"/>
      <c r="AI26" s="56"/>
      <c r="AJ26" s="21"/>
      <c r="AK26" s="21"/>
      <c r="AL26" s="56"/>
      <c r="AM26" s="56"/>
      <c r="AN26" s="58">
        <f t="shared" si="1"/>
        <v>0</v>
      </c>
      <c r="AO26" s="58">
        <f t="shared" si="2"/>
        <v>0</v>
      </c>
      <c r="AP26" s="59">
        <f t="shared" si="3"/>
        <v>0</v>
      </c>
      <c r="AQ26" s="334">
        <f t="shared" si="0"/>
        <v>0</v>
      </c>
    </row>
    <row r="27" spans="1:43" ht="15">
      <c r="A27" s="34"/>
      <c r="B27" s="35" t="s">
        <v>23</v>
      </c>
      <c r="C27" s="36" t="s">
        <v>0</v>
      </c>
      <c r="D27" s="323">
        <f>'День 9'!AO27</f>
        <v>0</v>
      </c>
      <c r="E27" s="38"/>
      <c r="F27" s="56"/>
      <c r="G27" s="56"/>
      <c r="H27" s="21"/>
      <c r="I27" s="21"/>
      <c r="J27" s="56"/>
      <c r="K27" s="56"/>
      <c r="L27" s="56"/>
      <c r="M27" s="56"/>
      <c r="N27" s="56"/>
      <c r="O27" s="56"/>
      <c r="P27" s="95"/>
      <c r="Q27" s="95"/>
      <c r="R27" s="56"/>
      <c r="S27" s="57"/>
      <c r="T27" s="249"/>
      <c r="U27" s="249"/>
      <c r="V27" s="57"/>
      <c r="W27" s="57"/>
      <c r="X27" s="56"/>
      <c r="Y27" s="56"/>
      <c r="Z27" s="56"/>
      <c r="AA27" s="57"/>
      <c r="AB27" s="210">
        <v>0.0385</v>
      </c>
      <c r="AC27" s="210">
        <v>0.0455</v>
      </c>
      <c r="AD27" s="56"/>
      <c r="AE27" s="56"/>
      <c r="AF27" s="56"/>
      <c r="AG27" s="56"/>
      <c r="AH27" s="56"/>
      <c r="AI27" s="56"/>
      <c r="AJ27" s="21"/>
      <c r="AK27" s="21"/>
      <c r="AL27" s="56"/>
      <c r="AM27" s="56"/>
      <c r="AN27" s="58">
        <f t="shared" si="1"/>
        <v>0</v>
      </c>
      <c r="AO27" s="58">
        <f t="shared" si="2"/>
        <v>0</v>
      </c>
      <c r="AP27" s="59">
        <f t="shared" si="3"/>
        <v>0</v>
      </c>
      <c r="AQ27" s="334">
        <f t="shared" si="0"/>
        <v>0</v>
      </c>
    </row>
    <row r="28" spans="1:43" ht="15" customHeight="1">
      <c r="A28" s="34"/>
      <c r="B28" s="35" t="s">
        <v>144</v>
      </c>
      <c r="C28" s="36" t="s">
        <v>0</v>
      </c>
      <c r="D28" s="323">
        <f>'День 9'!AO28</f>
        <v>0</v>
      </c>
      <c r="E28" s="38"/>
      <c r="F28" s="56"/>
      <c r="G28" s="56"/>
      <c r="H28" s="21"/>
      <c r="I28" s="21"/>
      <c r="J28" s="56"/>
      <c r="K28" s="56"/>
      <c r="L28" s="56"/>
      <c r="M28" s="56"/>
      <c r="N28" s="56"/>
      <c r="O28" s="56"/>
      <c r="P28" s="95"/>
      <c r="Q28" s="95"/>
      <c r="R28" s="56"/>
      <c r="S28" s="57"/>
      <c r="T28" s="249"/>
      <c r="U28" s="249"/>
      <c r="V28" s="57"/>
      <c r="W28" s="57"/>
      <c r="X28" s="56"/>
      <c r="Y28" s="56"/>
      <c r="Z28" s="56"/>
      <c r="AA28" s="57"/>
      <c r="AB28" s="56"/>
      <c r="AC28" s="56"/>
      <c r="AD28" s="56"/>
      <c r="AE28" s="56"/>
      <c r="AF28" s="56"/>
      <c r="AG28" s="56"/>
      <c r="AH28" s="56"/>
      <c r="AI28" s="56"/>
      <c r="AJ28" s="21"/>
      <c r="AK28" s="21"/>
      <c r="AL28" s="56"/>
      <c r="AM28" s="56"/>
      <c r="AN28" s="58">
        <f t="shared" si="1"/>
        <v>0</v>
      </c>
      <c r="AO28" s="58">
        <f t="shared" si="2"/>
        <v>0</v>
      </c>
      <c r="AP28" s="59">
        <f t="shared" si="3"/>
        <v>0</v>
      </c>
      <c r="AQ28" s="334">
        <f t="shared" si="0"/>
        <v>0</v>
      </c>
    </row>
    <row r="29" spans="1:43" ht="15">
      <c r="A29" s="175">
        <v>8</v>
      </c>
      <c r="B29" s="118" t="s">
        <v>145</v>
      </c>
      <c r="C29" s="119" t="s">
        <v>0</v>
      </c>
      <c r="D29" s="323">
        <f>'День 9'!AO29</f>
        <v>0</v>
      </c>
      <c r="E29" s="128"/>
      <c r="F29" s="56"/>
      <c r="G29" s="56"/>
      <c r="H29" s="21"/>
      <c r="I29" s="21"/>
      <c r="J29" s="56"/>
      <c r="K29" s="56"/>
      <c r="L29" s="56"/>
      <c r="M29" s="56"/>
      <c r="N29" s="56"/>
      <c r="O29" s="56"/>
      <c r="P29" s="95"/>
      <c r="Q29" s="95"/>
      <c r="R29" s="56"/>
      <c r="S29" s="57"/>
      <c r="T29" s="249"/>
      <c r="U29" s="249"/>
      <c r="V29" s="57"/>
      <c r="W29" s="57"/>
      <c r="X29" s="56"/>
      <c r="Y29" s="56"/>
      <c r="Z29" s="56"/>
      <c r="AA29" s="57"/>
      <c r="AB29" s="56"/>
      <c r="AC29" s="56"/>
      <c r="AD29" s="56"/>
      <c r="AE29" s="56"/>
      <c r="AF29" s="56"/>
      <c r="AG29" s="56"/>
      <c r="AH29" s="56"/>
      <c r="AI29" s="56"/>
      <c r="AJ29" s="21"/>
      <c r="AK29" s="21"/>
      <c r="AL29" s="56"/>
      <c r="AM29" s="56"/>
      <c r="AN29" s="122">
        <f>AN30+AN31+AN32+AN33+AN34+AN35+AN36+AN37+AN38+AN39+AN40</f>
        <v>0</v>
      </c>
      <c r="AO29" s="122">
        <f>AO30+AO31+AO32+AO33+AO34+AO35+AO36+AO37+AO38+AO39+AO40</f>
        <v>0</v>
      </c>
      <c r="AP29" s="122">
        <f>AP30+AP31+AP32+AP33+AP34+AP35+AP36+AP37+AP38+AP39+AP40</f>
        <v>0</v>
      </c>
      <c r="AQ29" s="334">
        <f t="shared" si="0"/>
        <v>0</v>
      </c>
    </row>
    <row r="30" spans="1:43" ht="15">
      <c r="A30" s="34"/>
      <c r="B30" s="37" t="s">
        <v>5</v>
      </c>
      <c r="C30" s="36" t="s">
        <v>0</v>
      </c>
      <c r="D30" s="323">
        <f>'День 9'!AO30</f>
        <v>0</v>
      </c>
      <c r="E30" s="38"/>
      <c r="F30" s="210">
        <v>0.018</v>
      </c>
      <c r="G30" s="210">
        <v>0.0225</v>
      </c>
      <c r="H30" s="21"/>
      <c r="I30" s="21"/>
      <c r="J30" s="56"/>
      <c r="K30" s="56"/>
      <c r="L30" s="56"/>
      <c r="M30" s="56"/>
      <c r="N30" s="56"/>
      <c r="O30" s="56"/>
      <c r="P30" s="95"/>
      <c r="Q30" s="95"/>
      <c r="R30" s="56"/>
      <c r="S30" s="57"/>
      <c r="T30" s="249"/>
      <c r="U30" s="249"/>
      <c r="V30" s="57"/>
      <c r="W30" s="57"/>
      <c r="X30" s="56"/>
      <c r="Y30" s="56"/>
      <c r="Z30" s="56"/>
      <c r="AA30" s="57"/>
      <c r="AB30" s="56"/>
      <c r="AC30" s="56"/>
      <c r="AD30" s="56"/>
      <c r="AE30" s="56"/>
      <c r="AF30" s="56"/>
      <c r="AG30" s="56"/>
      <c r="AH30" s="56"/>
      <c r="AI30" s="56"/>
      <c r="AJ30" s="21"/>
      <c r="AK30" s="21"/>
      <c r="AL30" s="56"/>
      <c r="AM30" s="56"/>
      <c r="AN30" s="58">
        <f t="shared" si="1"/>
        <v>0</v>
      </c>
      <c r="AO30" s="58">
        <f t="shared" si="2"/>
        <v>0</v>
      </c>
      <c r="AP30" s="59">
        <f t="shared" si="3"/>
        <v>0</v>
      </c>
      <c r="AQ30" s="334">
        <f t="shared" si="0"/>
        <v>0</v>
      </c>
    </row>
    <row r="31" spans="1:43" ht="15" customHeight="1">
      <c r="A31" s="34"/>
      <c r="B31" s="37" t="s">
        <v>58</v>
      </c>
      <c r="C31" s="36" t="s">
        <v>0</v>
      </c>
      <c r="D31" s="323">
        <f>'День 9'!AO31</f>
        <v>0</v>
      </c>
      <c r="E31" s="38"/>
      <c r="F31" s="56"/>
      <c r="G31" s="56"/>
      <c r="H31" s="21"/>
      <c r="I31" s="21"/>
      <c r="J31" s="56"/>
      <c r="K31" s="56"/>
      <c r="L31" s="56"/>
      <c r="M31" s="56"/>
      <c r="N31" s="56"/>
      <c r="O31" s="56"/>
      <c r="P31" s="95"/>
      <c r="Q31" s="95"/>
      <c r="R31" s="56"/>
      <c r="S31" s="57"/>
      <c r="T31" s="249"/>
      <c r="U31" s="249"/>
      <c r="V31" s="57"/>
      <c r="W31" s="57"/>
      <c r="X31" s="56"/>
      <c r="Y31" s="56"/>
      <c r="Z31" s="56"/>
      <c r="AA31" s="57"/>
      <c r="AB31" s="56"/>
      <c r="AC31" s="56"/>
      <c r="AD31" s="56"/>
      <c r="AE31" s="56"/>
      <c r="AF31" s="56"/>
      <c r="AG31" s="56"/>
      <c r="AH31" s="56"/>
      <c r="AI31" s="56"/>
      <c r="AJ31" s="21"/>
      <c r="AK31" s="21"/>
      <c r="AL31" s="56"/>
      <c r="AM31" s="56"/>
      <c r="AN31" s="58">
        <f t="shared" si="1"/>
        <v>0</v>
      </c>
      <c r="AO31" s="58">
        <f t="shared" si="2"/>
        <v>0</v>
      </c>
      <c r="AP31" s="59">
        <f t="shared" si="3"/>
        <v>0</v>
      </c>
      <c r="AQ31" s="334">
        <f t="shared" si="0"/>
        <v>0</v>
      </c>
    </row>
    <row r="32" spans="1:43" ht="15" customHeight="1">
      <c r="A32" s="34"/>
      <c r="B32" s="37" t="s">
        <v>8</v>
      </c>
      <c r="C32" s="36" t="s">
        <v>0</v>
      </c>
      <c r="D32" s="323">
        <f>'День 9'!AO32</f>
        <v>0</v>
      </c>
      <c r="E32" s="38"/>
      <c r="F32" s="56"/>
      <c r="G32" s="56"/>
      <c r="H32" s="21"/>
      <c r="I32" s="21"/>
      <c r="J32" s="56"/>
      <c r="K32" s="56"/>
      <c r="L32" s="56"/>
      <c r="M32" s="56"/>
      <c r="N32" s="56"/>
      <c r="O32" s="56"/>
      <c r="P32" s="95"/>
      <c r="Q32" s="95"/>
      <c r="R32" s="56"/>
      <c r="S32" s="57"/>
      <c r="T32" s="249"/>
      <c r="U32" s="249"/>
      <c r="V32" s="57"/>
      <c r="W32" s="57"/>
      <c r="X32" s="56"/>
      <c r="Y32" s="56"/>
      <c r="Z32" s="56"/>
      <c r="AA32" s="57"/>
      <c r="AB32" s="56"/>
      <c r="AC32" s="56"/>
      <c r="AD32" s="56"/>
      <c r="AE32" s="56"/>
      <c r="AF32" s="56"/>
      <c r="AG32" s="56"/>
      <c r="AH32" s="56"/>
      <c r="AI32" s="56"/>
      <c r="AJ32" s="21"/>
      <c r="AK32" s="21"/>
      <c r="AL32" s="56"/>
      <c r="AM32" s="56"/>
      <c r="AN32" s="58">
        <f t="shared" si="1"/>
        <v>0</v>
      </c>
      <c r="AO32" s="58">
        <f t="shared" si="2"/>
        <v>0</v>
      </c>
      <c r="AP32" s="59">
        <f t="shared" si="3"/>
        <v>0</v>
      </c>
      <c r="AQ32" s="334">
        <f t="shared" si="0"/>
        <v>0</v>
      </c>
    </row>
    <row r="33" spans="1:43" ht="15" customHeight="1">
      <c r="A33" s="34"/>
      <c r="B33" s="35" t="s">
        <v>18</v>
      </c>
      <c r="C33" s="36" t="s">
        <v>0</v>
      </c>
      <c r="D33" s="323">
        <f>'День 9'!AO33</f>
        <v>0</v>
      </c>
      <c r="E33" s="38"/>
      <c r="F33" s="56"/>
      <c r="G33" s="56"/>
      <c r="H33" s="21"/>
      <c r="I33" s="21"/>
      <c r="J33" s="56"/>
      <c r="K33" s="56"/>
      <c r="L33" s="56"/>
      <c r="M33" s="56"/>
      <c r="N33" s="56"/>
      <c r="O33" s="56"/>
      <c r="P33" s="95"/>
      <c r="Q33" s="95"/>
      <c r="R33" s="56"/>
      <c r="S33" s="57"/>
      <c r="T33" s="249"/>
      <c r="U33" s="249"/>
      <c r="V33" s="57"/>
      <c r="W33" s="57"/>
      <c r="X33" s="56"/>
      <c r="Y33" s="56"/>
      <c r="Z33" s="56"/>
      <c r="AA33" s="57"/>
      <c r="AB33" s="56"/>
      <c r="AC33" s="56"/>
      <c r="AD33" s="56"/>
      <c r="AE33" s="56"/>
      <c r="AF33" s="56"/>
      <c r="AG33" s="56"/>
      <c r="AH33" s="56"/>
      <c r="AI33" s="56"/>
      <c r="AJ33" s="21"/>
      <c r="AK33" s="21"/>
      <c r="AL33" s="56"/>
      <c r="AM33" s="56"/>
      <c r="AN33" s="58">
        <f t="shared" si="1"/>
        <v>0</v>
      </c>
      <c r="AO33" s="58">
        <f t="shared" si="2"/>
        <v>0</v>
      </c>
      <c r="AP33" s="59">
        <f t="shared" si="3"/>
        <v>0</v>
      </c>
      <c r="AQ33" s="334">
        <f t="shared" si="0"/>
        <v>0</v>
      </c>
    </row>
    <row r="34" spans="1:43" ht="15">
      <c r="A34" s="34"/>
      <c r="B34" s="35" t="s">
        <v>24</v>
      </c>
      <c r="C34" s="36" t="s">
        <v>0</v>
      </c>
      <c r="D34" s="323">
        <f>'День 9'!AO34</f>
        <v>0</v>
      </c>
      <c r="E34" s="38"/>
      <c r="F34" s="56"/>
      <c r="G34" s="56"/>
      <c r="H34" s="21"/>
      <c r="I34" s="21"/>
      <c r="J34" s="56"/>
      <c r="K34" s="56"/>
      <c r="L34" s="56"/>
      <c r="M34" s="56"/>
      <c r="N34" s="56"/>
      <c r="O34" s="56"/>
      <c r="P34" s="95"/>
      <c r="Q34" s="95"/>
      <c r="R34" s="56"/>
      <c r="S34" s="57"/>
      <c r="T34" s="249"/>
      <c r="U34" s="249"/>
      <c r="V34" s="57"/>
      <c r="W34" s="57"/>
      <c r="X34" s="56"/>
      <c r="Y34" s="56"/>
      <c r="Z34" s="56"/>
      <c r="AA34" s="57"/>
      <c r="AB34" s="56"/>
      <c r="AC34" s="56"/>
      <c r="AD34" s="56"/>
      <c r="AE34" s="56"/>
      <c r="AF34" s="56"/>
      <c r="AG34" s="56"/>
      <c r="AH34" s="56"/>
      <c r="AI34" s="56"/>
      <c r="AJ34" s="21"/>
      <c r="AK34" s="21"/>
      <c r="AL34" s="56"/>
      <c r="AM34" s="56"/>
      <c r="AN34" s="58">
        <f t="shared" si="1"/>
        <v>0</v>
      </c>
      <c r="AO34" s="58">
        <f t="shared" si="2"/>
        <v>0</v>
      </c>
      <c r="AP34" s="59">
        <f t="shared" si="3"/>
        <v>0</v>
      </c>
      <c r="AQ34" s="334">
        <f t="shared" si="0"/>
        <v>0</v>
      </c>
    </row>
    <row r="35" spans="1:43" ht="15" customHeight="1">
      <c r="A35" s="34"/>
      <c r="B35" s="35" t="s">
        <v>34</v>
      </c>
      <c r="C35" s="36" t="s">
        <v>0</v>
      </c>
      <c r="D35" s="323">
        <f>'День 9'!AO35</f>
        <v>0</v>
      </c>
      <c r="E35" s="38"/>
      <c r="F35" s="56"/>
      <c r="G35" s="56"/>
      <c r="H35" s="21"/>
      <c r="I35" s="21"/>
      <c r="J35" s="56"/>
      <c r="K35" s="56"/>
      <c r="L35" s="56"/>
      <c r="M35" s="56"/>
      <c r="N35" s="56"/>
      <c r="O35" s="56"/>
      <c r="P35" s="221">
        <v>0.006</v>
      </c>
      <c r="Q35" s="221">
        <v>0.008</v>
      </c>
      <c r="R35" s="56"/>
      <c r="S35" s="57"/>
      <c r="T35" s="249"/>
      <c r="U35" s="249"/>
      <c r="V35" s="57"/>
      <c r="W35" s="57"/>
      <c r="X35" s="56"/>
      <c r="Y35" s="56"/>
      <c r="Z35" s="56"/>
      <c r="AA35" s="57"/>
      <c r="AB35" s="56"/>
      <c r="AC35" s="56"/>
      <c r="AD35" s="56"/>
      <c r="AE35" s="56"/>
      <c r="AF35" s="56"/>
      <c r="AG35" s="56"/>
      <c r="AH35" s="56"/>
      <c r="AI35" s="56"/>
      <c r="AJ35" s="21"/>
      <c r="AK35" s="21"/>
      <c r="AL35" s="56"/>
      <c r="AM35" s="56"/>
      <c r="AN35" s="58">
        <f t="shared" si="1"/>
        <v>0</v>
      </c>
      <c r="AO35" s="58">
        <f t="shared" si="2"/>
        <v>0</v>
      </c>
      <c r="AP35" s="59">
        <f t="shared" si="3"/>
        <v>0</v>
      </c>
      <c r="AQ35" s="334">
        <f t="shared" si="0"/>
        <v>0</v>
      </c>
    </row>
    <row r="36" spans="1:43" ht="15" customHeight="1">
      <c r="A36" s="34"/>
      <c r="B36" s="35" t="s">
        <v>35</v>
      </c>
      <c r="C36" s="36" t="s">
        <v>0</v>
      </c>
      <c r="D36" s="323">
        <f>'День 9'!AO36</f>
        <v>0</v>
      </c>
      <c r="E36" s="38"/>
      <c r="F36" s="56"/>
      <c r="G36" s="56"/>
      <c r="H36" s="21"/>
      <c r="I36" s="21"/>
      <c r="J36" s="56"/>
      <c r="K36" s="56"/>
      <c r="L36" s="56"/>
      <c r="M36" s="56"/>
      <c r="N36" s="56"/>
      <c r="O36" s="56"/>
      <c r="P36" s="95"/>
      <c r="Q36" s="95"/>
      <c r="R36" s="56"/>
      <c r="S36" s="57"/>
      <c r="T36" s="249"/>
      <c r="U36" s="249"/>
      <c r="V36" s="57"/>
      <c r="W36" s="57"/>
      <c r="X36" s="56"/>
      <c r="Y36" s="56"/>
      <c r="Z36" s="56"/>
      <c r="AA36" s="57"/>
      <c r="AB36" s="56"/>
      <c r="AC36" s="56"/>
      <c r="AD36" s="56"/>
      <c r="AE36" s="56"/>
      <c r="AF36" s="56"/>
      <c r="AG36" s="56"/>
      <c r="AH36" s="56"/>
      <c r="AI36" s="56"/>
      <c r="AJ36" s="21"/>
      <c r="AK36" s="21"/>
      <c r="AL36" s="56"/>
      <c r="AM36" s="56"/>
      <c r="AN36" s="58">
        <f t="shared" si="1"/>
        <v>0</v>
      </c>
      <c r="AO36" s="58">
        <f t="shared" si="2"/>
        <v>0</v>
      </c>
      <c r="AP36" s="59">
        <f t="shared" si="3"/>
        <v>0</v>
      </c>
      <c r="AQ36" s="334">
        <f t="shared" si="0"/>
        <v>0</v>
      </c>
    </row>
    <row r="37" spans="1:43" ht="15" customHeight="1">
      <c r="A37" s="34"/>
      <c r="B37" s="35" t="s">
        <v>36</v>
      </c>
      <c r="C37" s="36" t="s">
        <v>0</v>
      </c>
      <c r="D37" s="323">
        <f>'День 9'!AO37</f>
        <v>0</v>
      </c>
      <c r="E37" s="38"/>
      <c r="F37" s="56"/>
      <c r="G37" s="56"/>
      <c r="H37" s="21"/>
      <c r="I37" s="21"/>
      <c r="J37" s="56"/>
      <c r="K37" s="56"/>
      <c r="L37" s="56"/>
      <c r="M37" s="56"/>
      <c r="N37" s="56"/>
      <c r="O37" s="56"/>
      <c r="P37" s="95"/>
      <c r="Q37" s="95"/>
      <c r="R37" s="56"/>
      <c r="S37" s="57"/>
      <c r="T37" s="249"/>
      <c r="U37" s="249"/>
      <c r="V37" s="57"/>
      <c r="W37" s="57"/>
      <c r="X37" s="56"/>
      <c r="Y37" s="56"/>
      <c r="Z37" s="56"/>
      <c r="AA37" s="57"/>
      <c r="AB37" s="56"/>
      <c r="AC37" s="56"/>
      <c r="AD37" s="56"/>
      <c r="AE37" s="56"/>
      <c r="AF37" s="56"/>
      <c r="AG37" s="56"/>
      <c r="AH37" s="56"/>
      <c r="AI37" s="56"/>
      <c r="AJ37" s="21"/>
      <c r="AK37" s="21"/>
      <c r="AL37" s="56"/>
      <c r="AM37" s="56"/>
      <c r="AN37" s="58">
        <f t="shared" si="1"/>
        <v>0</v>
      </c>
      <c r="AO37" s="58">
        <f t="shared" si="2"/>
        <v>0</v>
      </c>
      <c r="AP37" s="59">
        <f t="shared" si="3"/>
        <v>0</v>
      </c>
      <c r="AQ37" s="334">
        <f t="shared" si="0"/>
        <v>0</v>
      </c>
    </row>
    <row r="38" spans="1:43" ht="15" customHeight="1">
      <c r="A38" s="34"/>
      <c r="B38" s="35" t="s">
        <v>37</v>
      </c>
      <c r="C38" s="36" t="s">
        <v>0</v>
      </c>
      <c r="D38" s="323">
        <f>'День 9'!AO38</f>
        <v>0</v>
      </c>
      <c r="E38" s="38"/>
      <c r="F38" s="56"/>
      <c r="G38" s="56"/>
      <c r="H38" s="21"/>
      <c r="I38" s="21"/>
      <c r="J38" s="56"/>
      <c r="K38" s="56"/>
      <c r="L38" s="56"/>
      <c r="M38" s="56"/>
      <c r="N38" s="56"/>
      <c r="O38" s="56"/>
      <c r="P38" s="95"/>
      <c r="Q38" s="95"/>
      <c r="R38" s="56"/>
      <c r="S38" s="57"/>
      <c r="T38" s="249"/>
      <c r="U38" s="249"/>
      <c r="V38" s="57"/>
      <c r="W38" s="57"/>
      <c r="X38" s="56"/>
      <c r="Y38" s="56"/>
      <c r="Z38" s="56"/>
      <c r="AA38" s="57"/>
      <c r="AB38" s="56"/>
      <c r="AC38" s="56"/>
      <c r="AD38" s="56"/>
      <c r="AE38" s="56"/>
      <c r="AF38" s="56"/>
      <c r="AG38" s="56"/>
      <c r="AH38" s="56"/>
      <c r="AI38" s="56"/>
      <c r="AJ38" s="21"/>
      <c r="AK38" s="21"/>
      <c r="AL38" s="56"/>
      <c r="AM38" s="56"/>
      <c r="AN38" s="58">
        <f t="shared" si="1"/>
        <v>0</v>
      </c>
      <c r="AO38" s="58">
        <f t="shared" si="2"/>
        <v>0</v>
      </c>
      <c r="AP38" s="59">
        <f t="shared" si="3"/>
        <v>0</v>
      </c>
      <c r="AQ38" s="334">
        <f t="shared" si="0"/>
        <v>0</v>
      </c>
    </row>
    <row r="39" spans="1:43" ht="15" customHeight="1">
      <c r="A39" s="34"/>
      <c r="B39" s="37" t="s">
        <v>38</v>
      </c>
      <c r="C39" s="36" t="s">
        <v>0</v>
      </c>
      <c r="D39" s="323">
        <f>'День 9'!AO39</f>
        <v>0</v>
      </c>
      <c r="E39" s="38"/>
      <c r="F39" s="56"/>
      <c r="G39" s="56"/>
      <c r="H39" s="21"/>
      <c r="I39" s="21"/>
      <c r="J39" s="56"/>
      <c r="K39" s="56"/>
      <c r="L39" s="56"/>
      <c r="M39" s="56"/>
      <c r="N39" s="56"/>
      <c r="O39" s="56"/>
      <c r="P39" s="95"/>
      <c r="Q39" s="95"/>
      <c r="R39" s="56"/>
      <c r="S39" s="57"/>
      <c r="T39" s="249"/>
      <c r="U39" s="249"/>
      <c r="V39" s="57"/>
      <c r="W39" s="57"/>
      <c r="X39" s="56"/>
      <c r="Y39" s="56"/>
      <c r="Z39" s="56"/>
      <c r="AA39" s="57"/>
      <c r="AB39" s="56"/>
      <c r="AC39" s="56"/>
      <c r="AD39" s="56"/>
      <c r="AE39" s="56"/>
      <c r="AF39" s="210">
        <v>0.0396</v>
      </c>
      <c r="AG39" s="210">
        <v>0.0468</v>
      </c>
      <c r="AH39" s="56"/>
      <c r="AI39" s="56"/>
      <c r="AJ39" s="21"/>
      <c r="AK39" s="21"/>
      <c r="AL39" s="56"/>
      <c r="AM39" s="56"/>
      <c r="AN39" s="58">
        <f t="shared" si="1"/>
        <v>0</v>
      </c>
      <c r="AO39" s="58">
        <f t="shared" si="2"/>
        <v>0</v>
      </c>
      <c r="AP39" s="59">
        <f t="shared" si="3"/>
        <v>0</v>
      </c>
      <c r="AQ39" s="334">
        <f t="shared" si="0"/>
        <v>0</v>
      </c>
    </row>
    <row r="40" spans="1:43" ht="15" customHeight="1">
      <c r="A40" s="34"/>
      <c r="B40" s="39" t="s">
        <v>254</v>
      </c>
      <c r="C40" s="36" t="s">
        <v>0</v>
      </c>
      <c r="D40" s="323">
        <f>'День 9'!AO40</f>
        <v>0</v>
      </c>
      <c r="E40" s="38"/>
      <c r="F40" s="56"/>
      <c r="G40" s="56"/>
      <c r="H40" s="21"/>
      <c r="I40" s="21"/>
      <c r="J40" s="56"/>
      <c r="K40" s="56"/>
      <c r="L40" s="56"/>
      <c r="M40" s="56"/>
      <c r="N40" s="56"/>
      <c r="O40" s="56"/>
      <c r="P40" s="95"/>
      <c r="Q40" s="95"/>
      <c r="R40" s="56"/>
      <c r="S40" s="57"/>
      <c r="T40" s="249"/>
      <c r="U40" s="249"/>
      <c r="V40" s="57"/>
      <c r="W40" s="57"/>
      <c r="X40" s="56"/>
      <c r="Y40" s="56"/>
      <c r="Z40" s="56"/>
      <c r="AA40" s="57"/>
      <c r="AB40" s="56"/>
      <c r="AC40" s="56"/>
      <c r="AD40" s="56"/>
      <c r="AE40" s="56"/>
      <c r="AF40" s="56"/>
      <c r="AG40" s="56"/>
      <c r="AH40" s="56"/>
      <c r="AI40" s="56"/>
      <c r="AJ40" s="21"/>
      <c r="AK40" s="21"/>
      <c r="AL40" s="56"/>
      <c r="AM40" s="56"/>
      <c r="AN40" s="58">
        <f t="shared" si="1"/>
        <v>0</v>
      </c>
      <c r="AO40" s="58">
        <f t="shared" si="2"/>
        <v>0</v>
      </c>
      <c r="AP40" s="59">
        <f t="shared" si="3"/>
        <v>0</v>
      </c>
      <c r="AQ40" s="334">
        <f t="shared" si="0"/>
        <v>0</v>
      </c>
    </row>
    <row r="41" spans="1:43" ht="15">
      <c r="A41" s="117">
        <v>9</v>
      </c>
      <c r="B41" s="119" t="s">
        <v>31</v>
      </c>
      <c r="C41" s="119" t="s">
        <v>0</v>
      </c>
      <c r="D41" s="323">
        <f>'День 9'!AO41</f>
        <v>0</v>
      </c>
      <c r="E41" s="128"/>
      <c r="F41" s="56"/>
      <c r="G41" s="56"/>
      <c r="H41" s="21"/>
      <c r="I41" s="21"/>
      <c r="J41" s="56"/>
      <c r="K41" s="56"/>
      <c r="L41" s="56"/>
      <c r="M41" s="56"/>
      <c r="N41" s="56"/>
      <c r="O41" s="56"/>
      <c r="P41" s="95"/>
      <c r="Q41" s="95"/>
      <c r="R41" s="210">
        <v>0.0015</v>
      </c>
      <c r="S41" s="216">
        <v>0.002</v>
      </c>
      <c r="T41" s="249"/>
      <c r="U41" s="249"/>
      <c r="V41" s="57"/>
      <c r="W41" s="57"/>
      <c r="X41" s="56"/>
      <c r="Y41" s="56"/>
      <c r="Z41" s="56"/>
      <c r="AA41" s="57"/>
      <c r="AB41" s="56"/>
      <c r="AC41" s="56"/>
      <c r="AD41" s="56"/>
      <c r="AE41" s="56"/>
      <c r="AF41" s="56"/>
      <c r="AG41" s="56"/>
      <c r="AH41" s="56"/>
      <c r="AI41" s="56"/>
      <c r="AJ41" s="21"/>
      <c r="AK41" s="21"/>
      <c r="AL41" s="56"/>
      <c r="AM41" s="56"/>
      <c r="AN41" s="107">
        <f t="shared" si="1"/>
        <v>0</v>
      </c>
      <c r="AO41" s="107">
        <f t="shared" si="2"/>
        <v>0</v>
      </c>
      <c r="AP41" s="107">
        <f t="shared" si="3"/>
        <v>0</v>
      </c>
      <c r="AQ41" s="334">
        <f t="shared" si="0"/>
        <v>0</v>
      </c>
    </row>
    <row r="42" spans="1:43" ht="15">
      <c r="A42" s="117">
        <v>10</v>
      </c>
      <c r="B42" s="119" t="s">
        <v>39</v>
      </c>
      <c r="C42" s="119" t="s">
        <v>0</v>
      </c>
      <c r="D42" s="323">
        <f>'День 9'!AO42</f>
        <v>0</v>
      </c>
      <c r="E42" s="128"/>
      <c r="F42" s="210">
        <v>0.002</v>
      </c>
      <c r="G42" s="210">
        <v>0.0025</v>
      </c>
      <c r="H42" s="202">
        <v>0.006</v>
      </c>
      <c r="I42" s="202">
        <v>0.006</v>
      </c>
      <c r="J42" s="56"/>
      <c r="K42" s="56"/>
      <c r="L42" s="56"/>
      <c r="M42" s="56"/>
      <c r="N42" s="210">
        <v>0.0007</v>
      </c>
      <c r="O42" s="210">
        <v>0.001</v>
      </c>
      <c r="P42" s="95"/>
      <c r="Q42" s="95"/>
      <c r="R42" s="56"/>
      <c r="S42" s="57"/>
      <c r="T42" s="249"/>
      <c r="U42" s="249"/>
      <c r="V42" s="216">
        <v>0.005</v>
      </c>
      <c r="W42" s="216">
        <v>0.006</v>
      </c>
      <c r="X42" s="56"/>
      <c r="Y42" s="56"/>
      <c r="Z42" s="56"/>
      <c r="AA42" s="57"/>
      <c r="AB42" s="56"/>
      <c r="AC42" s="56"/>
      <c r="AD42" s="210">
        <v>0.005</v>
      </c>
      <c r="AE42" s="210">
        <v>0.006</v>
      </c>
      <c r="AF42" s="56"/>
      <c r="AG42" s="56"/>
      <c r="AH42" s="56"/>
      <c r="AI42" s="56"/>
      <c r="AJ42" s="21"/>
      <c r="AK42" s="21"/>
      <c r="AL42" s="56"/>
      <c r="AM42" s="56"/>
      <c r="AN42" s="107">
        <f t="shared" si="1"/>
        <v>0</v>
      </c>
      <c r="AO42" s="107">
        <f t="shared" si="2"/>
        <v>0</v>
      </c>
      <c r="AP42" s="107">
        <f t="shared" si="3"/>
        <v>0</v>
      </c>
      <c r="AQ42" s="334">
        <f t="shared" si="0"/>
        <v>0</v>
      </c>
    </row>
    <row r="43" spans="1:43" ht="15">
      <c r="A43" s="117">
        <v>11</v>
      </c>
      <c r="B43" s="119" t="s">
        <v>42</v>
      </c>
      <c r="C43" s="119" t="s">
        <v>0</v>
      </c>
      <c r="D43" s="323">
        <f>'День 9'!AO43</f>
        <v>0</v>
      </c>
      <c r="E43" s="128"/>
      <c r="F43" s="210">
        <v>0.0004</v>
      </c>
      <c r="G43" s="210">
        <v>0.0005</v>
      </c>
      <c r="H43" s="21"/>
      <c r="I43" s="21"/>
      <c r="J43" s="56"/>
      <c r="K43" s="56"/>
      <c r="L43" s="56"/>
      <c r="M43" s="56"/>
      <c r="N43" s="210">
        <v>0.0002</v>
      </c>
      <c r="O43" s="210">
        <v>0.0003</v>
      </c>
      <c r="P43" s="221">
        <v>0.0005</v>
      </c>
      <c r="Q43" s="221">
        <v>0.0007</v>
      </c>
      <c r="R43" s="210">
        <v>0.0003</v>
      </c>
      <c r="S43" s="216">
        <v>0.0004</v>
      </c>
      <c r="T43" s="250">
        <v>0.0005</v>
      </c>
      <c r="U43" s="250">
        <v>0.0007</v>
      </c>
      <c r="V43" s="57"/>
      <c r="W43" s="57"/>
      <c r="X43" s="56"/>
      <c r="Y43" s="56"/>
      <c r="Z43" s="56"/>
      <c r="AA43" s="57"/>
      <c r="AB43" s="210">
        <v>0.00045</v>
      </c>
      <c r="AC43" s="210">
        <v>0.0005</v>
      </c>
      <c r="AD43" s="56"/>
      <c r="AE43" s="56"/>
      <c r="AF43" s="210">
        <v>0.0005</v>
      </c>
      <c r="AG43" s="210">
        <v>0.0006</v>
      </c>
      <c r="AH43" s="56"/>
      <c r="AI43" s="56"/>
      <c r="AJ43" s="21"/>
      <c r="AK43" s="21"/>
      <c r="AL43" s="56"/>
      <c r="AM43" s="56"/>
      <c r="AN43" s="107">
        <f t="shared" si="1"/>
        <v>0</v>
      </c>
      <c r="AO43" s="107">
        <f t="shared" si="2"/>
        <v>0</v>
      </c>
      <c r="AP43" s="107">
        <f t="shared" si="3"/>
        <v>0</v>
      </c>
      <c r="AQ43" s="334">
        <f t="shared" si="0"/>
        <v>0</v>
      </c>
    </row>
    <row r="44" spans="1:43" ht="15">
      <c r="A44" s="117">
        <v>12</v>
      </c>
      <c r="B44" s="119" t="s">
        <v>25</v>
      </c>
      <c r="C44" s="119" t="s">
        <v>0</v>
      </c>
      <c r="D44" s="323">
        <f>'День 9'!AO44</f>
        <v>0</v>
      </c>
      <c r="E44" s="128"/>
      <c r="F44" s="56"/>
      <c r="G44" s="56"/>
      <c r="H44" s="21"/>
      <c r="I44" s="21"/>
      <c r="J44" s="56"/>
      <c r="K44" s="56"/>
      <c r="L44" s="56"/>
      <c r="M44" s="56"/>
      <c r="N44" s="210">
        <v>0.002</v>
      </c>
      <c r="O44" s="210">
        <v>0.003</v>
      </c>
      <c r="P44" s="221">
        <v>0.002</v>
      </c>
      <c r="Q44" s="221">
        <v>0.003</v>
      </c>
      <c r="R44" s="210">
        <v>0.002</v>
      </c>
      <c r="S44" s="216">
        <v>0.0027</v>
      </c>
      <c r="T44" s="250">
        <v>0.002</v>
      </c>
      <c r="U44" s="250">
        <v>0.003</v>
      </c>
      <c r="V44" s="57"/>
      <c r="W44" s="57"/>
      <c r="X44" s="56"/>
      <c r="Y44" s="56"/>
      <c r="Z44" s="56"/>
      <c r="AA44" s="57"/>
      <c r="AB44" s="56"/>
      <c r="AC44" s="56"/>
      <c r="AD44" s="56"/>
      <c r="AE44" s="56"/>
      <c r="AF44" s="56"/>
      <c r="AG44" s="56"/>
      <c r="AH44" s="56"/>
      <c r="AI44" s="56"/>
      <c r="AJ44" s="21"/>
      <c r="AK44" s="21"/>
      <c r="AL44" s="56"/>
      <c r="AM44" s="56"/>
      <c r="AN44" s="107">
        <f t="shared" si="1"/>
        <v>0</v>
      </c>
      <c r="AO44" s="107">
        <f t="shared" si="2"/>
        <v>0</v>
      </c>
      <c r="AP44" s="107">
        <f t="shared" si="3"/>
        <v>0</v>
      </c>
      <c r="AQ44" s="334">
        <f t="shared" si="0"/>
        <v>0</v>
      </c>
    </row>
    <row r="45" spans="1:43" ht="15">
      <c r="A45" s="117">
        <v>13</v>
      </c>
      <c r="B45" s="119" t="s">
        <v>26</v>
      </c>
      <c r="C45" s="119" t="s">
        <v>0</v>
      </c>
      <c r="D45" s="323">
        <f>'День 9'!AO45</f>
        <v>0</v>
      </c>
      <c r="E45" s="128"/>
      <c r="F45" s="210">
        <v>0.003</v>
      </c>
      <c r="G45" s="210">
        <v>0.005</v>
      </c>
      <c r="H45" s="21"/>
      <c r="I45" s="21"/>
      <c r="J45" s="210">
        <v>0.005</v>
      </c>
      <c r="K45" s="210">
        <v>0.005</v>
      </c>
      <c r="L45" s="56"/>
      <c r="M45" s="56"/>
      <c r="N45" s="56"/>
      <c r="O45" s="56"/>
      <c r="P45" s="95"/>
      <c r="Q45" s="95"/>
      <c r="R45" s="56"/>
      <c r="S45" s="57"/>
      <c r="T45" s="249"/>
      <c r="U45" s="249"/>
      <c r="V45" s="57"/>
      <c r="W45" s="57"/>
      <c r="X45" s="56"/>
      <c r="Y45" s="56"/>
      <c r="Z45" s="56"/>
      <c r="AA45" s="57"/>
      <c r="AB45" s="210">
        <v>0.0017</v>
      </c>
      <c r="AC45" s="210">
        <v>0.002</v>
      </c>
      <c r="AD45" s="56"/>
      <c r="AE45" s="56"/>
      <c r="AF45" s="210">
        <v>0.002</v>
      </c>
      <c r="AG45" s="210">
        <v>0.002</v>
      </c>
      <c r="AH45" s="56"/>
      <c r="AI45" s="56"/>
      <c r="AJ45" s="21"/>
      <c r="AK45" s="21"/>
      <c r="AL45" s="56"/>
      <c r="AM45" s="56"/>
      <c r="AN45" s="107">
        <f t="shared" si="1"/>
        <v>0</v>
      </c>
      <c r="AO45" s="107">
        <f t="shared" si="2"/>
        <v>0</v>
      </c>
      <c r="AP45" s="107">
        <f t="shared" si="3"/>
        <v>0</v>
      </c>
      <c r="AQ45" s="334">
        <f t="shared" si="0"/>
        <v>0</v>
      </c>
    </row>
    <row r="46" spans="1:43" ht="15">
      <c r="A46" s="117">
        <v>14</v>
      </c>
      <c r="B46" s="119" t="s">
        <v>44</v>
      </c>
      <c r="C46" s="119" t="s">
        <v>0</v>
      </c>
      <c r="D46" s="323">
        <f>'День 9'!AO46</f>
        <v>0</v>
      </c>
      <c r="E46" s="128"/>
      <c r="F46" s="56"/>
      <c r="G46" s="56"/>
      <c r="H46" s="21"/>
      <c r="I46" s="21"/>
      <c r="J46" s="56"/>
      <c r="K46" s="56"/>
      <c r="L46" s="56"/>
      <c r="M46" s="56"/>
      <c r="N46" s="56"/>
      <c r="O46" s="56"/>
      <c r="P46" s="95"/>
      <c r="Q46" s="95"/>
      <c r="R46" s="56"/>
      <c r="S46" s="57"/>
      <c r="T46" s="249"/>
      <c r="U46" s="249"/>
      <c r="V46" s="57"/>
      <c r="W46" s="57"/>
      <c r="X46" s="56"/>
      <c r="Y46" s="56"/>
      <c r="Z46" s="56"/>
      <c r="AA46" s="57"/>
      <c r="AB46" s="56"/>
      <c r="AC46" s="56"/>
      <c r="AD46" s="56"/>
      <c r="AE46" s="56"/>
      <c r="AF46" s="56"/>
      <c r="AG46" s="56"/>
      <c r="AH46" s="56"/>
      <c r="AI46" s="56"/>
      <c r="AJ46" s="21"/>
      <c r="AK46" s="21"/>
      <c r="AL46" s="56"/>
      <c r="AM46" s="56"/>
      <c r="AN46" s="107">
        <f t="shared" si="1"/>
        <v>0</v>
      </c>
      <c r="AO46" s="107">
        <f t="shared" si="2"/>
        <v>0</v>
      </c>
      <c r="AP46" s="107">
        <f t="shared" si="3"/>
        <v>0</v>
      </c>
      <c r="AQ46" s="334">
        <f t="shared" si="0"/>
        <v>0</v>
      </c>
    </row>
    <row r="47" spans="1:43" ht="15">
      <c r="A47" s="175">
        <v>15</v>
      </c>
      <c r="B47" s="118" t="s">
        <v>146</v>
      </c>
      <c r="C47" s="119" t="s">
        <v>0</v>
      </c>
      <c r="D47" s="323">
        <f>'День 9'!AO47</f>
        <v>0</v>
      </c>
      <c r="E47" s="128"/>
      <c r="F47" s="56"/>
      <c r="G47" s="56"/>
      <c r="H47" s="21"/>
      <c r="I47" s="21"/>
      <c r="J47" s="56"/>
      <c r="K47" s="56"/>
      <c r="L47" s="56"/>
      <c r="M47" s="56"/>
      <c r="N47" s="56"/>
      <c r="O47" s="56"/>
      <c r="P47" s="95"/>
      <c r="Q47" s="95"/>
      <c r="R47" s="56"/>
      <c r="S47" s="57"/>
      <c r="T47" s="249"/>
      <c r="U47" s="249"/>
      <c r="V47" s="57"/>
      <c r="W47" s="57"/>
      <c r="X47" s="56"/>
      <c r="Y47" s="56"/>
      <c r="Z47" s="56"/>
      <c r="AA47" s="57"/>
      <c r="AB47" s="56"/>
      <c r="AC47" s="56"/>
      <c r="AD47" s="56"/>
      <c r="AE47" s="56"/>
      <c r="AF47" s="56"/>
      <c r="AG47" s="56"/>
      <c r="AH47" s="56"/>
      <c r="AI47" s="56"/>
      <c r="AJ47" s="21"/>
      <c r="AK47" s="21"/>
      <c r="AL47" s="56"/>
      <c r="AM47" s="56"/>
      <c r="AN47" s="122">
        <f>AN48+AN49+AN50+AN51+AN53+AN54+AN52</f>
        <v>0</v>
      </c>
      <c r="AO47" s="122">
        <f>AO48+AO49+AO50+AO51+AO53+AO54+AO52</f>
        <v>0</v>
      </c>
      <c r="AP47" s="122">
        <f>AP48+AP49+AP50+AP51+AP53+AP54+AP52</f>
        <v>0</v>
      </c>
      <c r="AQ47" s="334">
        <f t="shared" si="0"/>
        <v>0</v>
      </c>
    </row>
    <row r="48" spans="1:43" ht="15">
      <c r="A48" s="34"/>
      <c r="B48" s="35" t="s">
        <v>28</v>
      </c>
      <c r="C48" s="36" t="s">
        <v>0</v>
      </c>
      <c r="D48" s="323">
        <f>'День 9'!AO48</f>
        <v>0</v>
      </c>
      <c r="E48" s="38"/>
      <c r="F48" s="210">
        <v>0.123</v>
      </c>
      <c r="G48" s="210">
        <v>0.158</v>
      </c>
      <c r="H48" s="202">
        <v>0.09</v>
      </c>
      <c r="I48" s="202">
        <v>0.09</v>
      </c>
      <c r="J48" s="56"/>
      <c r="K48" s="56"/>
      <c r="L48" s="56"/>
      <c r="M48" s="56"/>
      <c r="N48" s="56"/>
      <c r="O48" s="56"/>
      <c r="P48" s="95"/>
      <c r="Q48" s="95"/>
      <c r="R48" s="56"/>
      <c r="S48" s="57"/>
      <c r="T48" s="250">
        <v>0.013</v>
      </c>
      <c r="U48" s="250">
        <v>0.0182</v>
      </c>
      <c r="V48" s="57"/>
      <c r="W48" s="57"/>
      <c r="X48" s="56"/>
      <c r="Y48" s="56"/>
      <c r="Z48" s="210">
        <v>0.158</v>
      </c>
      <c r="AA48" s="216">
        <v>0.189</v>
      </c>
      <c r="AB48" s="56"/>
      <c r="AC48" s="56"/>
      <c r="AD48" s="56"/>
      <c r="AE48" s="56"/>
      <c r="AF48" s="56"/>
      <c r="AG48" s="56"/>
      <c r="AH48" s="56"/>
      <c r="AI48" s="56"/>
      <c r="AJ48" s="21"/>
      <c r="AK48" s="21"/>
      <c r="AL48" s="56"/>
      <c r="AM48" s="56"/>
      <c r="AN48" s="58">
        <f t="shared" si="1"/>
        <v>0</v>
      </c>
      <c r="AO48" s="58">
        <f t="shared" si="2"/>
        <v>0</v>
      </c>
      <c r="AP48" s="59">
        <f t="shared" si="3"/>
        <v>0</v>
      </c>
      <c r="AQ48" s="334">
        <f t="shared" si="0"/>
        <v>0</v>
      </c>
    </row>
    <row r="49" spans="1:43" ht="15" customHeight="1">
      <c r="A49" s="34"/>
      <c r="B49" s="35" t="s">
        <v>13</v>
      </c>
      <c r="C49" s="36" t="s">
        <v>0</v>
      </c>
      <c r="D49" s="323">
        <f>'День 9'!AO49</f>
        <v>0</v>
      </c>
      <c r="E49" s="38"/>
      <c r="F49" s="56"/>
      <c r="G49" s="56"/>
      <c r="H49" s="21"/>
      <c r="I49" s="21"/>
      <c r="J49" s="56"/>
      <c r="K49" s="56"/>
      <c r="L49" s="56"/>
      <c r="M49" s="56"/>
      <c r="N49" s="56"/>
      <c r="O49" s="56"/>
      <c r="P49" s="95"/>
      <c r="Q49" s="95"/>
      <c r="R49" s="56"/>
      <c r="S49" s="57"/>
      <c r="T49" s="249"/>
      <c r="U49" s="249"/>
      <c r="V49" s="57"/>
      <c r="W49" s="57"/>
      <c r="X49" s="56"/>
      <c r="Y49" s="56"/>
      <c r="Z49" s="56"/>
      <c r="AA49" s="57"/>
      <c r="AB49" s="56"/>
      <c r="AC49" s="56"/>
      <c r="AD49" s="56"/>
      <c r="AE49" s="56"/>
      <c r="AF49" s="56"/>
      <c r="AG49" s="56"/>
      <c r="AH49" s="56"/>
      <c r="AI49" s="56"/>
      <c r="AJ49" s="21"/>
      <c r="AK49" s="21"/>
      <c r="AL49" s="56"/>
      <c r="AM49" s="56"/>
      <c r="AN49" s="58">
        <f t="shared" si="1"/>
        <v>0</v>
      </c>
      <c r="AO49" s="58">
        <f t="shared" si="2"/>
        <v>0</v>
      </c>
      <c r="AP49" s="59">
        <f t="shared" si="3"/>
        <v>0</v>
      </c>
      <c r="AQ49" s="334">
        <f t="shared" si="0"/>
        <v>0</v>
      </c>
    </row>
    <row r="50" spans="1:43" ht="15" customHeight="1">
      <c r="A50" s="34"/>
      <c r="B50" s="35" t="s">
        <v>14</v>
      </c>
      <c r="C50" s="36" t="s">
        <v>0</v>
      </c>
      <c r="D50" s="323">
        <f>'День 9'!AO50</f>
        <v>0</v>
      </c>
      <c r="E50" s="38"/>
      <c r="F50" s="56"/>
      <c r="G50" s="56"/>
      <c r="H50" s="21"/>
      <c r="I50" s="21"/>
      <c r="J50" s="56"/>
      <c r="K50" s="56"/>
      <c r="L50" s="56"/>
      <c r="M50" s="56"/>
      <c r="N50" s="56"/>
      <c r="O50" s="56"/>
      <c r="P50" s="95"/>
      <c r="Q50" s="95"/>
      <c r="R50" s="56"/>
      <c r="S50" s="57"/>
      <c r="T50" s="249"/>
      <c r="U50" s="249"/>
      <c r="V50" s="57"/>
      <c r="W50" s="57"/>
      <c r="X50" s="56"/>
      <c r="Y50" s="56"/>
      <c r="Z50" s="56"/>
      <c r="AA50" s="57"/>
      <c r="AB50" s="56"/>
      <c r="AC50" s="56"/>
      <c r="AD50" s="56"/>
      <c r="AE50" s="56"/>
      <c r="AF50" s="56"/>
      <c r="AG50" s="56"/>
      <c r="AH50" s="56"/>
      <c r="AI50" s="56"/>
      <c r="AJ50" s="21"/>
      <c r="AK50" s="21"/>
      <c r="AL50" s="56"/>
      <c r="AM50" s="56"/>
      <c r="AN50" s="58">
        <f t="shared" si="1"/>
        <v>0</v>
      </c>
      <c r="AO50" s="58">
        <f t="shared" si="2"/>
        <v>0</v>
      </c>
      <c r="AP50" s="59">
        <f t="shared" si="3"/>
        <v>0</v>
      </c>
      <c r="AQ50" s="334">
        <f t="shared" si="0"/>
        <v>0</v>
      </c>
    </row>
    <row r="51" spans="1:43" ht="15" customHeight="1">
      <c r="A51" s="34"/>
      <c r="B51" s="35" t="s">
        <v>104</v>
      </c>
      <c r="C51" s="36" t="s">
        <v>0</v>
      </c>
      <c r="D51" s="323">
        <f>'День 9'!AO51</f>
        <v>0</v>
      </c>
      <c r="E51" s="38"/>
      <c r="F51" s="56"/>
      <c r="G51" s="56"/>
      <c r="H51" s="21"/>
      <c r="I51" s="21"/>
      <c r="J51" s="56"/>
      <c r="K51" s="56"/>
      <c r="L51" s="56"/>
      <c r="M51" s="56"/>
      <c r="N51" s="56"/>
      <c r="O51" s="56"/>
      <c r="P51" s="95"/>
      <c r="Q51" s="95"/>
      <c r="R51" s="56"/>
      <c r="S51" s="57"/>
      <c r="T51" s="249"/>
      <c r="U51" s="249"/>
      <c r="V51" s="57"/>
      <c r="W51" s="57"/>
      <c r="X51" s="56"/>
      <c r="Y51" s="56"/>
      <c r="Z51" s="56"/>
      <c r="AA51" s="57"/>
      <c r="AB51" s="56"/>
      <c r="AC51" s="56"/>
      <c r="AD51" s="56"/>
      <c r="AE51" s="56"/>
      <c r="AF51" s="56"/>
      <c r="AG51" s="56"/>
      <c r="AH51" s="56"/>
      <c r="AI51" s="56"/>
      <c r="AJ51" s="21"/>
      <c r="AK51" s="21"/>
      <c r="AL51" s="56"/>
      <c r="AM51" s="56"/>
      <c r="AN51" s="58">
        <f t="shared" si="1"/>
        <v>0</v>
      </c>
      <c r="AO51" s="58">
        <f t="shared" si="2"/>
        <v>0</v>
      </c>
      <c r="AP51" s="59">
        <f t="shared" si="3"/>
        <v>0</v>
      </c>
      <c r="AQ51" s="334">
        <f t="shared" si="0"/>
        <v>0</v>
      </c>
    </row>
    <row r="52" spans="1:43" ht="15" customHeight="1">
      <c r="A52" s="34"/>
      <c r="B52" s="35" t="s">
        <v>200</v>
      </c>
      <c r="C52" s="36" t="s">
        <v>0</v>
      </c>
      <c r="D52" s="323">
        <f>'День 9'!AO52</f>
        <v>0</v>
      </c>
      <c r="E52" s="38"/>
      <c r="F52" s="56"/>
      <c r="G52" s="56"/>
      <c r="H52" s="21"/>
      <c r="I52" s="21"/>
      <c r="J52" s="56"/>
      <c r="K52" s="56"/>
      <c r="L52" s="56"/>
      <c r="M52" s="56"/>
      <c r="N52" s="56"/>
      <c r="O52" s="56"/>
      <c r="P52" s="95"/>
      <c r="Q52" s="95"/>
      <c r="R52" s="56"/>
      <c r="S52" s="57"/>
      <c r="T52" s="249"/>
      <c r="U52" s="249"/>
      <c r="V52" s="57"/>
      <c r="W52" s="57"/>
      <c r="X52" s="56"/>
      <c r="Y52" s="56"/>
      <c r="Z52" s="56"/>
      <c r="AA52" s="57"/>
      <c r="AB52" s="56"/>
      <c r="AC52" s="56"/>
      <c r="AD52" s="56"/>
      <c r="AE52" s="56"/>
      <c r="AF52" s="56"/>
      <c r="AG52" s="56"/>
      <c r="AH52" s="56"/>
      <c r="AI52" s="56"/>
      <c r="AJ52" s="21"/>
      <c r="AK52" s="21"/>
      <c r="AL52" s="56"/>
      <c r="AM52" s="56"/>
      <c r="AN52" s="58">
        <f t="shared" si="1"/>
        <v>0</v>
      </c>
      <c r="AO52" s="58">
        <f t="shared" si="2"/>
        <v>0</v>
      </c>
      <c r="AP52" s="59">
        <f t="shared" si="3"/>
        <v>0</v>
      </c>
      <c r="AQ52" s="334">
        <f t="shared" si="0"/>
        <v>0</v>
      </c>
    </row>
    <row r="53" spans="1:43" ht="15" customHeight="1">
      <c r="A53" s="34"/>
      <c r="B53" s="35" t="s">
        <v>119</v>
      </c>
      <c r="C53" s="36" t="s">
        <v>0</v>
      </c>
      <c r="D53" s="323">
        <f>'День 9'!AO53</f>
        <v>0</v>
      </c>
      <c r="E53" s="38"/>
      <c r="F53" s="56"/>
      <c r="G53" s="56"/>
      <c r="H53" s="21"/>
      <c r="I53" s="21"/>
      <c r="J53" s="56"/>
      <c r="K53" s="56"/>
      <c r="L53" s="56"/>
      <c r="M53" s="56"/>
      <c r="N53" s="56"/>
      <c r="O53" s="56"/>
      <c r="P53" s="95"/>
      <c r="Q53" s="95"/>
      <c r="R53" s="56"/>
      <c r="S53" s="57"/>
      <c r="T53" s="249"/>
      <c r="U53" s="249"/>
      <c r="V53" s="57"/>
      <c r="W53" s="57"/>
      <c r="X53" s="56"/>
      <c r="Y53" s="56"/>
      <c r="Z53" s="56"/>
      <c r="AA53" s="57"/>
      <c r="AB53" s="56"/>
      <c r="AC53" s="56"/>
      <c r="AD53" s="56"/>
      <c r="AE53" s="56"/>
      <c r="AF53" s="56"/>
      <c r="AG53" s="56"/>
      <c r="AH53" s="56"/>
      <c r="AI53" s="56"/>
      <c r="AJ53" s="21"/>
      <c r="AK53" s="21"/>
      <c r="AL53" s="56"/>
      <c r="AM53" s="56"/>
      <c r="AN53" s="58">
        <f t="shared" si="1"/>
        <v>0</v>
      </c>
      <c r="AO53" s="58">
        <f t="shared" si="2"/>
        <v>0</v>
      </c>
      <c r="AP53" s="59">
        <f t="shared" si="3"/>
        <v>0</v>
      </c>
      <c r="AQ53" s="334">
        <f t="shared" si="0"/>
        <v>0</v>
      </c>
    </row>
    <row r="54" spans="1:43" ht="15">
      <c r="A54" s="34"/>
      <c r="B54" s="37" t="s">
        <v>29</v>
      </c>
      <c r="C54" s="36" t="s">
        <v>0</v>
      </c>
      <c r="D54" s="323">
        <f>'День 9'!AO54</f>
        <v>0</v>
      </c>
      <c r="E54" s="38"/>
      <c r="F54" s="56"/>
      <c r="G54" s="56"/>
      <c r="H54" s="21"/>
      <c r="I54" s="21"/>
      <c r="J54" s="56"/>
      <c r="K54" s="56"/>
      <c r="L54" s="56"/>
      <c r="M54" s="56"/>
      <c r="N54" s="56"/>
      <c r="O54" s="56"/>
      <c r="P54" s="95"/>
      <c r="Q54" s="95"/>
      <c r="R54" s="56"/>
      <c r="S54" s="57"/>
      <c r="T54" s="249"/>
      <c r="U54" s="249"/>
      <c r="V54" s="57"/>
      <c r="W54" s="57"/>
      <c r="X54" s="56"/>
      <c r="Y54" s="56"/>
      <c r="Z54" s="56"/>
      <c r="AA54" s="57"/>
      <c r="AB54" s="56"/>
      <c r="AC54" s="56"/>
      <c r="AD54" s="56"/>
      <c r="AE54" s="56"/>
      <c r="AF54" s="56"/>
      <c r="AG54" s="56"/>
      <c r="AH54" s="56"/>
      <c r="AI54" s="56"/>
      <c r="AJ54" s="21"/>
      <c r="AK54" s="21"/>
      <c r="AL54" s="56"/>
      <c r="AM54" s="56"/>
      <c r="AN54" s="58">
        <f t="shared" si="1"/>
        <v>0</v>
      </c>
      <c r="AO54" s="58">
        <f t="shared" si="2"/>
        <v>0</v>
      </c>
      <c r="AP54" s="59">
        <f t="shared" si="3"/>
        <v>0</v>
      </c>
      <c r="AQ54" s="334">
        <f t="shared" si="0"/>
        <v>0</v>
      </c>
    </row>
    <row r="55" spans="1:43" ht="15">
      <c r="A55" s="117">
        <v>16</v>
      </c>
      <c r="B55" s="119" t="s">
        <v>106</v>
      </c>
      <c r="C55" s="119" t="s">
        <v>0</v>
      </c>
      <c r="D55" s="323">
        <f>'День 9'!AO55</f>
        <v>0</v>
      </c>
      <c r="E55" s="128"/>
      <c r="F55" s="56"/>
      <c r="G55" s="56"/>
      <c r="H55" s="21"/>
      <c r="I55" s="21"/>
      <c r="J55" s="56"/>
      <c r="K55" s="56"/>
      <c r="L55" s="56"/>
      <c r="M55" s="56"/>
      <c r="N55" s="56"/>
      <c r="O55" s="56"/>
      <c r="P55" s="95"/>
      <c r="Q55" s="95"/>
      <c r="R55" s="56"/>
      <c r="S55" s="57"/>
      <c r="T55" s="249"/>
      <c r="U55" s="249"/>
      <c r="V55" s="57"/>
      <c r="W55" s="57"/>
      <c r="X55" s="56"/>
      <c r="Y55" s="56"/>
      <c r="Z55" s="56"/>
      <c r="AA55" s="57"/>
      <c r="AB55" s="56"/>
      <c r="AC55" s="56"/>
      <c r="AD55" s="56"/>
      <c r="AE55" s="56"/>
      <c r="AF55" s="56"/>
      <c r="AG55" s="56"/>
      <c r="AH55" s="56"/>
      <c r="AI55" s="56"/>
      <c r="AJ55" s="21"/>
      <c r="AK55" s="21"/>
      <c r="AL55" s="56"/>
      <c r="AM55" s="56"/>
      <c r="AN55" s="107">
        <f t="shared" si="1"/>
        <v>0</v>
      </c>
      <c r="AO55" s="107">
        <f t="shared" si="2"/>
        <v>0</v>
      </c>
      <c r="AP55" s="107">
        <f t="shared" si="3"/>
        <v>0</v>
      </c>
      <c r="AQ55" s="334">
        <f t="shared" si="0"/>
        <v>0</v>
      </c>
    </row>
    <row r="56" spans="1:43" ht="15">
      <c r="A56" s="117">
        <v>17</v>
      </c>
      <c r="B56" s="119" t="s">
        <v>105</v>
      </c>
      <c r="C56" s="119" t="s">
        <v>0</v>
      </c>
      <c r="D56" s="323">
        <f>'День 9'!AO56</f>
        <v>0</v>
      </c>
      <c r="E56" s="128"/>
      <c r="F56" s="56"/>
      <c r="G56" s="56"/>
      <c r="H56" s="21"/>
      <c r="I56" s="21"/>
      <c r="J56" s="56"/>
      <c r="K56" s="56"/>
      <c r="L56" s="56"/>
      <c r="M56" s="56"/>
      <c r="N56" s="56"/>
      <c r="O56" s="56"/>
      <c r="P56" s="221">
        <v>0.006</v>
      </c>
      <c r="Q56" s="221">
        <v>0.007</v>
      </c>
      <c r="R56" s="56"/>
      <c r="S56" s="57"/>
      <c r="T56" s="249"/>
      <c r="U56" s="249"/>
      <c r="V56" s="57"/>
      <c r="W56" s="57"/>
      <c r="X56" s="56"/>
      <c r="Y56" s="56"/>
      <c r="Z56" s="56"/>
      <c r="AA56" s="57"/>
      <c r="AB56" s="56"/>
      <c r="AC56" s="56"/>
      <c r="AD56" s="56"/>
      <c r="AE56" s="56"/>
      <c r="AF56" s="56"/>
      <c r="AG56" s="56"/>
      <c r="AH56" s="56"/>
      <c r="AI56" s="56"/>
      <c r="AJ56" s="21"/>
      <c r="AK56" s="21"/>
      <c r="AL56" s="56"/>
      <c r="AM56" s="56"/>
      <c r="AN56" s="107">
        <f t="shared" si="1"/>
        <v>0</v>
      </c>
      <c r="AO56" s="107">
        <f t="shared" si="2"/>
        <v>0</v>
      </c>
      <c r="AP56" s="107">
        <f t="shared" si="3"/>
        <v>0</v>
      </c>
      <c r="AQ56" s="334">
        <f t="shared" si="0"/>
        <v>0</v>
      </c>
    </row>
    <row r="57" spans="1:43" ht="15">
      <c r="A57" s="117">
        <v>18</v>
      </c>
      <c r="B57" s="119" t="s">
        <v>49</v>
      </c>
      <c r="C57" s="119" t="s">
        <v>0</v>
      </c>
      <c r="D57" s="323">
        <f>'День 9'!AO57</f>
        <v>0</v>
      </c>
      <c r="E57" s="128"/>
      <c r="F57" s="56"/>
      <c r="G57" s="56"/>
      <c r="H57" s="21"/>
      <c r="I57" s="21"/>
      <c r="J57" s="56"/>
      <c r="K57" s="56"/>
      <c r="L57" s="56"/>
      <c r="M57" s="56"/>
      <c r="N57" s="56"/>
      <c r="O57" s="56"/>
      <c r="P57" s="95"/>
      <c r="Q57" s="95"/>
      <c r="R57" s="56"/>
      <c r="S57" s="57"/>
      <c r="T57" s="249"/>
      <c r="U57" s="249"/>
      <c r="V57" s="57"/>
      <c r="W57" s="57"/>
      <c r="X57" s="56"/>
      <c r="Y57" s="56"/>
      <c r="Z57" s="56"/>
      <c r="AA57" s="57"/>
      <c r="AB57" s="56"/>
      <c r="AC57" s="56"/>
      <c r="AD57" s="56"/>
      <c r="AE57" s="56"/>
      <c r="AF57" s="56"/>
      <c r="AG57" s="56"/>
      <c r="AH57" s="56"/>
      <c r="AI57" s="56"/>
      <c r="AJ57" s="21"/>
      <c r="AK57" s="21"/>
      <c r="AL57" s="56"/>
      <c r="AM57" s="56"/>
      <c r="AN57" s="107">
        <f t="shared" si="1"/>
        <v>0</v>
      </c>
      <c r="AO57" s="107">
        <f t="shared" si="2"/>
        <v>0</v>
      </c>
      <c r="AP57" s="107">
        <f t="shared" si="3"/>
        <v>0</v>
      </c>
      <c r="AQ57" s="334">
        <f t="shared" si="0"/>
        <v>0</v>
      </c>
    </row>
    <row r="58" spans="1:43" ht="15">
      <c r="A58" s="117">
        <v>19</v>
      </c>
      <c r="B58" s="119" t="s">
        <v>10</v>
      </c>
      <c r="C58" s="119" t="s">
        <v>0</v>
      </c>
      <c r="D58" s="323">
        <f>'День 9'!AO58</f>
        <v>0</v>
      </c>
      <c r="E58" s="128"/>
      <c r="F58" s="56"/>
      <c r="G58" s="56"/>
      <c r="H58" s="21"/>
      <c r="I58" s="21"/>
      <c r="J58" s="56"/>
      <c r="K58" s="56"/>
      <c r="L58" s="56"/>
      <c r="M58" s="56"/>
      <c r="N58" s="56"/>
      <c r="O58" s="56"/>
      <c r="P58" s="95"/>
      <c r="Q58" s="95"/>
      <c r="R58" s="56"/>
      <c r="S58" s="57"/>
      <c r="T58" s="249"/>
      <c r="U58" s="249"/>
      <c r="V58" s="57"/>
      <c r="W58" s="57"/>
      <c r="X58" s="56"/>
      <c r="Y58" s="56"/>
      <c r="Z58" s="56"/>
      <c r="AA58" s="57"/>
      <c r="AB58" s="56"/>
      <c r="AC58" s="56"/>
      <c r="AD58" s="56"/>
      <c r="AE58" s="56"/>
      <c r="AF58" s="56"/>
      <c r="AG58" s="56"/>
      <c r="AH58" s="56"/>
      <c r="AI58" s="56"/>
      <c r="AJ58" s="21"/>
      <c r="AK58" s="21"/>
      <c r="AL58" s="56"/>
      <c r="AM58" s="56"/>
      <c r="AN58" s="107">
        <f t="shared" si="1"/>
        <v>0</v>
      </c>
      <c r="AO58" s="107">
        <f t="shared" si="2"/>
        <v>0</v>
      </c>
      <c r="AP58" s="107">
        <f t="shared" si="3"/>
        <v>0</v>
      </c>
      <c r="AQ58" s="334">
        <f t="shared" si="0"/>
        <v>0</v>
      </c>
    </row>
    <row r="59" spans="1:43" ht="15">
      <c r="A59" s="117">
        <v>20</v>
      </c>
      <c r="B59" s="119" t="s">
        <v>17</v>
      </c>
      <c r="C59" s="119" t="s">
        <v>0</v>
      </c>
      <c r="D59" s="323">
        <f>'День 9'!AO59</f>
        <v>0</v>
      </c>
      <c r="E59" s="128"/>
      <c r="F59" s="56"/>
      <c r="G59" s="56"/>
      <c r="H59" s="202">
        <v>0.0025</v>
      </c>
      <c r="I59" s="202">
        <v>0.0025</v>
      </c>
      <c r="J59" s="56"/>
      <c r="K59" s="56"/>
      <c r="L59" s="56"/>
      <c r="M59" s="56"/>
      <c r="N59" s="56"/>
      <c r="O59" s="56"/>
      <c r="P59" s="95"/>
      <c r="Q59" s="95"/>
      <c r="R59" s="56"/>
      <c r="S59" s="57"/>
      <c r="T59" s="249"/>
      <c r="U59" s="249"/>
      <c r="V59" s="57"/>
      <c r="W59" s="57"/>
      <c r="X59" s="56"/>
      <c r="Y59" s="56"/>
      <c r="Z59" s="56"/>
      <c r="AA59" s="57"/>
      <c r="AB59" s="56"/>
      <c r="AC59" s="56"/>
      <c r="AD59" s="56"/>
      <c r="AE59" s="56"/>
      <c r="AF59" s="56"/>
      <c r="AG59" s="56"/>
      <c r="AH59" s="56"/>
      <c r="AI59" s="56"/>
      <c r="AJ59" s="21"/>
      <c r="AK59" s="21"/>
      <c r="AL59" s="56"/>
      <c r="AM59" s="56"/>
      <c r="AN59" s="107">
        <f t="shared" si="1"/>
        <v>0</v>
      </c>
      <c r="AO59" s="107">
        <f t="shared" si="2"/>
        <v>0</v>
      </c>
      <c r="AP59" s="107">
        <f t="shared" si="3"/>
        <v>0</v>
      </c>
      <c r="AQ59" s="334">
        <f t="shared" si="0"/>
        <v>0</v>
      </c>
    </row>
    <row r="60" spans="1:43" ht="15">
      <c r="A60" s="117">
        <v>21</v>
      </c>
      <c r="B60" s="124" t="s">
        <v>149</v>
      </c>
      <c r="C60" s="119" t="s">
        <v>0</v>
      </c>
      <c r="D60" s="323">
        <f>'День 9'!AO60</f>
        <v>0</v>
      </c>
      <c r="E60" s="128"/>
      <c r="F60" s="56"/>
      <c r="G60" s="56"/>
      <c r="H60" s="21"/>
      <c r="I60" s="21"/>
      <c r="J60" s="56"/>
      <c r="K60" s="56"/>
      <c r="L60" s="56"/>
      <c r="M60" s="56"/>
      <c r="N60" s="56"/>
      <c r="O60" s="56"/>
      <c r="P60" s="95"/>
      <c r="Q60" s="95"/>
      <c r="R60" s="56"/>
      <c r="S60" s="57"/>
      <c r="T60" s="249"/>
      <c r="U60" s="249"/>
      <c r="V60" s="57"/>
      <c r="W60" s="57"/>
      <c r="X60" s="56"/>
      <c r="Y60" s="56"/>
      <c r="Z60" s="56"/>
      <c r="AA60" s="57"/>
      <c r="AB60" s="56"/>
      <c r="AC60" s="56"/>
      <c r="AD60" s="56"/>
      <c r="AE60" s="56"/>
      <c r="AF60" s="56"/>
      <c r="AG60" s="56"/>
      <c r="AH60" s="56"/>
      <c r="AI60" s="56"/>
      <c r="AJ60" s="21"/>
      <c r="AK60" s="21"/>
      <c r="AL60" s="56"/>
      <c r="AM60" s="56"/>
      <c r="AN60" s="122">
        <f>AN61+AN62+AN63+AN64+AN65+AN66+AN67+AN68</f>
        <v>0</v>
      </c>
      <c r="AO60" s="122">
        <f>AO61+AO62+AO63+AO64+AO65+AO66+AO67+AO68</f>
        <v>0</v>
      </c>
      <c r="AP60" s="122">
        <f>AP61+AP62+AP63+AP64+AP65+AP66+AP67+AP68</f>
        <v>0</v>
      </c>
      <c r="AQ60" s="334">
        <f t="shared" si="0"/>
        <v>0</v>
      </c>
    </row>
    <row r="61" spans="1:43" ht="15">
      <c r="A61" s="34"/>
      <c r="B61" s="35" t="s">
        <v>1</v>
      </c>
      <c r="C61" s="36" t="s">
        <v>0</v>
      </c>
      <c r="D61" s="323">
        <f>'День 9'!AO61</f>
        <v>0</v>
      </c>
      <c r="E61" s="38"/>
      <c r="F61" s="56"/>
      <c r="G61" s="56"/>
      <c r="H61" s="21"/>
      <c r="I61" s="21"/>
      <c r="J61" s="56"/>
      <c r="K61" s="56"/>
      <c r="L61" s="56"/>
      <c r="M61" s="56"/>
      <c r="N61" s="56"/>
      <c r="O61" s="56"/>
      <c r="P61" s="95"/>
      <c r="Q61" s="95"/>
      <c r="R61" s="56"/>
      <c r="S61" s="57"/>
      <c r="T61" s="249"/>
      <c r="U61" s="249"/>
      <c r="V61" s="57"/>
      <c r="W61" s="57"/>
      <c r="X61" s="56"/>
      <c r="Y61" s="56"/>
      <c r="Z61" s="56"/>
      <c r="AA61" s="57"/>
      <c r="AB61" s="56"/>
      <c r="AC61" s="56"/>
      <c r="AD61" s="56"/>
      <c r="AE61" s="56"/>
      <c r="AF61" s="56"/>
      <c r="AG61" s="56"/>
      <c r="AH61" s="56"/>
      <c r="AI61" s="56"/>
      <c r="AJ61" s="21"/>
      <c r="AK61" s="21"/>
      <c r="AL61" s="56"/>
      <c r="AM61" s="56"/>
      <c r="AN61" s="58">
        <f t="shared" si="1"/>
        <v>0</v>
      </c>
      <c r="AO61" s="58">
        <f t="shared" si="2"/>
        <v>0</v>
      </c>
      <c r="AP61" s="59">
        <f t="shared" si="3"/>
        <v>0</v>
      </c>
      <c r="AQ61" s="334">
        <f t="shared" si="0"/>
        <v>0</v>
      </c>
    </row>
    <row r="62" spans="1:43" ht="15">
      <c r="A62" s="34"/>
      <c r="B62" s="37" t="s">
        <v>3</v>
      </c>
      <c r="C62" s="36" t="s">
        <v>0</v>
      </c>
      <c r="D62" s="323">
        <f>'День 9'!AO62</f>
        <v>0</v>
      </c>
      <c r="E62" s="38"/>
      <c r="F62" s="56"/>
      <c r="G62" s="56"/>
      <c r="H62" s="21"/>
      <c r="I62" s="21"/>
      <c r="J62" s="56"/>
      <c r="K62" s="56"/>
      <c r="L62" s="56"/>
      <c r="M62" s="56"/>
      <c r="N62" s="56"/>
      <c r="O62" s="56"/>
      <c r="P62" s="95"/>
      <c r="Q62" s="95"/>
      <c r="R62" s="56"/>
      <c r="S62" s="57"/>
      <c r="T62" s="249"/>
      <c r="U62" s="249"/>
      <c r="V62" s="57"/>
      <c r="W62" s="57"/>
      <c r="X62" s="56"/>
      <c r="Y62" s="56"/>
      <c r="Z62" s="56"/>
      <c r="AA62" s="57"/>
      <c r="AB62" s="56"/>
      <c r="AC62" s="56"/>
      <c r="AD62" s="56"/>
      <c r="AE62" s="56"/>
      <c r="AF62" s="56"/>
      <c r="AG62" s="56"/>
      <c r="AH62" s="56"/>
      <c r="AI62" s="56"/>
      <c r="AJ62" s="21"/>
      <c r="AK62" s="21"/>
      <c r="AL62" s="56"/>
      <c r="AM62" s="56"/>
      <c r="AN62" s="58">
        <f t="shared" si="1"/>
        <v>0</v>
      </c>
      <c r="AO62" s="58">
        <f t="shared" si="2"/>
        <v>0</v>
      </c>
      <c r="AP62" s="59">
        <f t="shared" si="3"/>
        <v>0</v>
      </c>
      <c r="AQ62" s="334">
        <f t="shared" si="0"/>
        <v>0</v>
      </c>
    </row>
    <row r="63" spans="1:43" ht="15">
      <c r="A63" s="34"/>
      <c r="B63" s="37" t="s">
        <v>103</v>
      </c>
      <c r="C63" s="36" t="s">
        <v>0</v>
      </c>
      <c r="D63" s="323">
        <f>'День 9'!AO63</f>
        <v>0</v>
      </c>
      <c r="E63" s="38"/>
      <c r="F63" s="56"/>
      <c r="G63" s="56"/>
      <c r="H63" s="21"/>
      <c r="I63" s="21"/>
      <c r="J63" s="56"/>
      <c r="K63" s="56"/>
      <c r="L63" s="56"/>
      <c r="M63" s="56"/>
      <c r="N63" s="56"/>
      <c r="O63" s="56"/>
      <c r="P63" s="95"/>
      <c r="Q63" s="95"/>
      <c r="R63" s="56"/>
      <c r="S63" s="57"/>
      <c r="T63" s="249"/>
      <c r="U63" s="249"/>
      <c r="V63" s="57"/>
      <c r="W63" s="57"/>
      <c r="X63" s="56"/>
      <c r="Y63" s="56"/>
      <c r="Z63" s="56"/>
      <c r="AA63" s="57"/>
      <c r="AB63" s="56"/>
      <c r="AC63" s="56"/>
      <c r="AD63" s="56"/>
      <c r="AE63" s="56"/>
      <c r="AF63" s="56"/>
      <c r="AG63" s="56"/>
      <c r="AH63" s="56"/>
      <c r="AI63" s="56"/>
      <c r="AJ63" s="21"/>
      <c r="AK63" s="21"/>
      <c r="AL63" s="56"/>
      <c r="AM63" s="56"/>
      <c r="AN63" s="58">
        <f t="shared" si="1"/>
        <v>0</v>
      </c>
      <c r="AO63" s="58">
        <f t="shared" si="2"/>
        <v>0</v>
      </c>
      <c r="AP63" s="59">
        <f t="shared" si="3"/>
        <v>0</v>
      </c>
      <c r="AQ63" s="334">
        <f t="shared" si="0"/>
        <v>0</v>
      </c>
    </row>
    <row r="64" spans="1:43" ht="15">
      <c r="A64" s="34"/>
      <c r="B64" s="35" t="s">
        <v>21</v>
      </c>
      <c r="C64" s="36" t="s">
        <v>0</v>
      </c>
      <c r="D64" s="323">
        <f>'День 9'!AO64</f>
        <v>0</v>
      </c>
      <c r="E64" s="38"/>
      <c r="F64" s="56"/>
      <c r="G64" s="56"/>
      <c r="H64" s="21"/>
      <c r="I64" s="21"/>
      <c r="J64" s="56"/>
      <c r="K64" s="56"/>
      <c r="L64" s="56"/>
      <c r="M64" s="56"/>
      <c r="N64" s="56"/>
      <c r="O64" s="56"/>
      <c r="P64" s="95"/>
      <c r="Q64" s="95"/>
      <c r="R64" s="56"/>
      <c r="S64" s="57"/>
      <c r="T64" s="249"/>
      <c r="U64" s="249"/>
      <c r="V64" s="57"/>
      <c r="W64" s="57"/>
      <c r="X64" s="56"/>
      <c r="Y64" s="56"/>
      <c r="Z64" s="56"/>
      <c r="AA64" s="57"/>
      <c r="AB64" s="56"/>
      <c r="AC64" s="56"/>
      <c r="AD64" s="56"/>
      <c r="AE64" s="56"/>
      <c r="AF64" s="56"/>
      <c r="AG64" s="56"/>
      <c r="AH64" s="56"/>
      <c r="AI64" s="56"/>
      <c r="AJ64" s="21"/>
      <c r="AK64" s="21"/>
      <c r="AL64" s="56"/>
      <c r="AM64" s="56"/>
      <c r="AN64" s="58">
        <f t="shared" si="1"/>
        <v>0</v>
      </c>
      <c r="AO64" s="58">
        <f t="shared" si="2"/>
        <v>0</v>
      </c>
      <c r="AP64" s="59">
        <f t="shared" si="3"/>
        <v>0</v>
      </c>
      <c r="AQ64" s="334">
        <f t="shared" si="0"/>
        <v>0</v>
      </c>
    </row>
    <row r="65" spans="1:43" ht="15">
      <c r="A65" s="34"/>
      <c r="B65" s="35" t="s">
        <v>51</v>
      </c>
      <c r="C65" s="36" t="s">
        <v>0</v>
      </c>
      <c r="D65" s="323">
        <f>'День 9'!AO65</f>
        <v>0</v>
      </c>
      <c r="E65" s="38"/>
      <c r="F65" s="56"/>
      <c r="G65" s="56"/>
      <c r="H65" s="21"/>
      <c r="I65" s="21"/>
      <c r="J65" s="56"/>
      <c r="K65" s="56"/>
      <c r="L65" s="56"/>
      <c r="M65" s="56"/>
      <c r="N65" s="56"/>
      <c r="O65" s="56"/>
      <c r="P65" s="95"/>
      <c r="Q65" s="95"/>
      <c r="R65" s="56"/>
      <c r="S65" s="57"/>
      <c r="T65" s="249"/>
      <c r="U65" s="249"/>
      <c r="V65" s="216">
        <v>0.01368</v>
      </c>
      <c r="W65" s="216">
        <v>0.0148</v>
      </c>
      <c r="X65" s="56"/>
      <c r="Y65" s="56"/>
      <c r="Z65" s="56"/>
      <c r="AA65" s="57"/>
      <c r="AB65" s="56"/>
      <c r="AC65" s="56"/>
      <c r="AD65" s="56"/>
      <c r="AE65" s="56"/>
      <c r="AF65" s="56"/>
      <c r="AG65" s="56"/>
      <c r="AH65" s="56"/>
      <c r="AI65" s="56"/>
      <c r="AJ65" s="21"/>
      <c r="AK65" s="21"/>
      <c r="AL65" s="56"/>
      <c r="AM65" s="56"/>
      <c r="AN65" s="58">
        <f t="shared" si="1"/>
        <v>0</v>
      </c>
      <c r="AO65" s="58">
        <f t="shared" si="2"/>
        <v>0</v>
      </c>
      <c r="AP65" s="59">
        <f t="shared" si="3"/>
        <v>0</v>
      </c>
      <c r="AQ65" s="334">
        <f t="shared" si="0"/>
        <v>0</v>
      </c>
    </row>
    <row r="66" spans="1:43" ht="15">
      <c r="A66" s="34"/>
      <c r="B66" s="93" t="s">
        <v>131</v>
      </c>
      <c r="C66" s="36" t="s">
        <v>0</v>
      </c>
      <c r="D66" s="323">
        <f>'День 9'!AO66</f>
        <v>0</v>
      </c>
      <c r="E66" s="38"/>
      <c r="F66" s="56"/>
      <c r="G66" s="56"/>
      <c r="H66" s="21"/>
      <c r="I66" s="21"/>
      <c r="J66" s="56"/>
      <c r="K66" s="56"/>
      <c r="L66" s="56"/>
      <c r="M66" s="56"/>
      <c r="N66" s="56"/>
      <c r="O66" s="56"/>
      <c r="P66" s="95"/>
      <c r="Q66" s="95"/>
      <c r="R66" s="56"/>
      <c r="S66" s="57"/>
      <c r="T66" s="249"/>
      <c r="U66" s="249"/>
      <c r="V66" s="57"/>
      <c r="W66" s="57"/>
      <c r="X66" s="56"/>
      <c r="Y66" s="56"/>
      <c r="Z66" s="56"/>
      <c r="AA66" s="57"/>
      <c r="AB66" s="56"/>
      <c r="AC66" s="56"/>
      <c r="AD66" s="56"/>
      <c r="AE66" s="56"/>
      <c r="AF66" s="56"/>
      <c r="AG66" s="56"/>
      <c r="AH66" s="56"/>
      <c r="AI66" s="56"/>
      <c r="AJ66" s="21"/>
      <c r="AK66" s="21"/>
      <c r="AL66" s="56"/>
      <c r="AM66" s="56"/>
      <c r="AN66" s="58">
        <f t="shared" si="1"/>
        <v>0</v>
      </c>
      <c r="AO66" s="58">
        <f t="shared" si="2"/>
        <v>0</v>
      </c>
      <c r="AP66" s="59">
        <f t="shared" si="3"/>
        <v>0</v>
      </c>
      <c r="AQ66" s="334">
        <f t="shared" si="0"/>
        <v>0</v>
      </c>
    </row>
    <row r="67" spans="1:43" ht="15">
      <c r="A67" s="34"/>
      <c r="B67" s="35" t="s">
        <v>54</v>
      </c>
      <c r="C67" s="36" t="s">
        <v>0</v>
      </c>
      <c r="D67" s="323">
        <f>'День 9'!AO67</f>
        <v>0</v>
      </c>
      <c r="E67" s="38"/>
      <c r="F67" s="56"/>
      <c r="G67" s="56"/>
      <c r="H67" s="21"/>
      <c r="I67" s="21"/>
      <c r="J67" s="56"/>
      <c r="K67" s="56"/>
      <c r="L67" s="56"/>
      <c r="M67" s="56"/>
      <c r="N67" s="56"/>
      <c r="O67" s="56"/>
      <c r="P67" s="95"/>
      <c r="Q67" s="95"/>
      <c r="R67" s="56"/>
      <c r="S67" s="57"/>
      <c r="T67" s="249"/>
      <c r="U67" s="249"/>
      <c r="V67" s="57"/>
      <c r="W67" s="57"/>
      <c r="X67" s="56"/>
      <c r="Y67" s="56"/>
      <c r="Z67" s="56"/>
      <c r="AA67" s="57"/>
      <c r="AB67" s="56"/>
      <c r="AC67" s="56"/>
      <c r="AD67" s="56"/>
      <c r="AE67" s="56"/>
      <c r="AF67" s="56"/>
      <c r="AG67" s="56"/>
      <c r="AH67" s="56"/>
      <c r="AI67" s="56"/>
      <c r="AJ67" s="21"/>
      <c r="AK67" s="21"/>
      <c r="AL67" s="56"/>
      <c r="AM67" s="56"/>
      <c r="AN67" s="58">
        <f t="shared" si="1"/>
        <v>0</v>
      </c>
      <c r="AO67" s="58">
        <f t="shared" si="2"/>
        <v>0</v>
      </c>
      <c r="AP67" s="59">
        <f t="shared" si="3"/>
        <v>0</v>
      </c>
      <c r="AQ67" s="334">
        <f t="shared" si="0"/>
        <v>0</v>
      </c>
    </row>
    <row r="68" spans="1:43" ht="15">
      <c r="A68" s="34"/>
      <c r="B68" s="39" t="s">
        <v>201</v>
      </c>
      <c r="C68" s="36" t="s">
        <v>0</v>
      </c>
      <c r="D68" s="323">
        <f>'День 9'!AO68</f>
        <v>0</v>
      </c>
      <c r="E68" s="38"/>
      <c r="F68" s="56"/>
      <c r="G68" s="56"/>
      <c r="H68" s="21"/>
      <c r="I68" s="21"/>
      <c r="J68" s="56"/>
      <c r="K68" s="56"/>
      <c r="L68" s="56"/>
      <c r="M68" s="56"/>
      <c r="N68" s="56"/>
      <c r="O68" s="56"/>
      <c r="P68" s="95"/>
      <c r="Q68" s="95"/>
      <c r="R68" s="56"/>
      <c r="S68" s="57"/>
      <c r="T68" s="249"/>
      <c r="U68" s="249"/>
      <c r="V68" s="57"/>
      <c r="W68" s="57"/>
      <c r="X68" s="56"/>
      <c r="Y68" s="56"/>
      <c r="Z68" s="56"/>
      <c r="AA68" s="57"/>
      <c r="AB68" s="56"/>
      <c r="AC68" s="56"/>
      <c r="AD68" s="56"/>
      <c r="AE68" s="56"/>
      <c r="AF68" s="56"/>
      <c r="AG68" s="56"/>
      <c r="AH68" s="56"/>
      <c r="AI68" s="56"/>
      <c r="AJ68" s="21"/>
      <c r="AK68" s="21"/>
      <c r="AL68" s="56"/>
      <c r="AM68" s="56"/>
      <c r="AN68" s="58">
        <f t="shared" si="1"/>
        <v>0</v>
      </c>
      <c r="AO68" s="58">
        <f t="shared" si="2"/>
        <v>0</v>
      </c>
      <c r="AP68" s="59">
        <f t="shared" si="3"/>
        <v>0</v>
      </c>
      <c r="AQ68" s="334">
        <f t="shared" si="0"/>
        <v>0</v>
      </c>
    </row>
    <row r="69" spans="1:43" s="140" customFormat="1" ht="15">
      <c r="A69" s="117">
        <v>22</v>
      </c>
      <c r="B69" s="124" t="s">
        <v>150</v>
      </c>
      <c r="C69" s="119" t="s">
        <v>0</v>
      </c>
      <c r="D69" s="323">
        <f>'День 9'!AO69</f>
        <v>0</v>
      </c>
      <c r="E69" s="128"/>
      <c r="F69" s="137"/>
      <c r="G69" s="137"/>
      <c r="H69" s="21"/>
      <c r="I69" s="21"/>
      <c r="J69" s="137"/>
      <c r="K69" s="137"/>
      <c r="L69" s="56"/>
      <c r="M69" s="56"/>
      <c r="N69" s="56"/>
      <c r="O69" s="56"/>
      <c r="P69" s="95"/>
      <c r="Q69" s="95"/>
      <c r="R69" s="56"/>
      <c r="S69" s="57"/>
      <c r="T69" s="249"/>
      <c r="U69" s="249"/>
      <c r="V69" s="57"/>
      <c r="W69" s="57"/>
      <c r="X69" s="137"/>
      <c r="Y69" s="137"/>
      <c r="Z69" s="137"/>
      <c r="AA69" s="138"/>
      <c r="AB69" s="137"/>
      <c r="AC69" s="137"/>
      <c r="AD69" s="56"/>
      <c r="AE69" s="56"/>
      <c r="AF69" s="137"/>
      <c r="AG69" s="137"/>
      <c r="AH69" s="137"/>
      <c r="AI69" s="137"/>
      <c r="AJ69" s="139"/>
      <c r="AK69" s="139"/>
      <c r="AL69" s="137"/>
      <c r="AM69" s="137"/>
      <c r="AN69" s="122">
        <f>AN70+AN71+AN72+AN73+AN74+AN75+AN76</f>
        <v>0</v>
      </c>
      <c r="AO69" s="122">
        <f>AO70+AO71+AO72+AO73+AO74+AO75+AO76</f>
        <v>0</v>
      </c>
      <c r="AP69" s="122">
        <f>AP70+AP71+AP72+AP73+AP74+AP75+AP76</f>
        <v>0</v>
      </c>
      <c r="AQ69" s="334">
        <f t="shared" si="0"/>
        <v>0</v>
      </c>
    </row>
    <row r="70" spans="1:43" ht="15" customHeight="1">
      <c r="A70" s="34"/>
      <c r="B70" s="37" t="s">
        <v>2</v>
      </c>
      <c r="C70" s="36" t="s">
        <v>0</v>
      </c>
      <c r="D70" s="323">
        <f>'День 9'!AO70</f>
        <v>0</v>
      </c>
      <c r="E70" s="38"/>
      <c r="F70" s="56"/>
      <c r="G70" s="56"/>
      <c r="H70" s="21"/>
      <c r="I70" s="21"/>
      <c r="J70" s="56"/>
      <c r="K70" s="56"/>
      <c r="L70" s="56"/>
      <c r="M70" s="56"/>
      <c r="N70" s="56"/>
      <c r="O70" s="56"/>
      <c r="P70" s="95"/>
      <c r="Q70" s="95"/>
      <c r="R70" s="56"/>
      <c r="S70" s="57"/>
      <c r="T70" s="249"/>
      <c r="U70" s="249"/>
      <c r="V70" s="57"/>
      <c r="W70" s="57"/>
      <c r="X70" s="56"/>
      <c r="Y70" s="56"/>
      <c r="Z70" s="56"/>
      <c r="AA70" s="57"/>
      <c r="AB70" s="56"/>
      <c r="AC70" s="56"/>
      <c r="AD70" s="56"/>
      <c r="AE70" s="56"/>
      <c r="AF70" s="56"/>
      <c r="AG70" s="56"/>
      <c r="AH70" s="56"/>
      <c r="AI70" s="56"/>
      <c r="AJ70" s="21"/>
      <c r="AK70" s="21"/>
      <c r="AL70" s="56"/>
      <c r="AM70" s="56"/>
      <c r="AN70" s="58">
        <f t="shared" si="1"/>
        <v>0</v>
      </c>
      <c r="AO70" s="58">
        <f t="shared" si="2"/>
        <v>0</v>
      </c>
      <c r="AP70" s="59">
        <f t="shared" si="3"/>
        <v>0</v>
      </c>
      <c r="AQ70" s="334">
        <f t="shared" si="0"/>
        <v>0</v>
      </c>
    </row>
    <row r="71" spans="1:43" ht="15" customHeight="1">
      <c r="A71" s="34"/>
      <c r="B71" s="37" t="s">
        <v>9</v>
      </c>
      <c r="C71" s="36" t="s">
        <v>0</v>
      </c>
      <c r="D71" s="323">
        <f>'День 9'!AO71</f>
        <v>0</v>
      </c>
      <c r="E71" s="38"/>
      <c r="F71" s="56"/>
      <c r="G71" s="56"/>
      <c r="H71" s="21"/>
      <c r="I71" s="21"/>
      <c r="J71" s="56"/>
      <c r="K71" s="56"/>
      <c r="L71" s="56"/>
      <c r="M71" s="56"/>
      <c r="N71" s="56"/>
      <c r="O71" s="56"/>
      <c r="P71" s="95"/>
      <c r="Q71" s="95"/>
      <c r="R71" s="56"/>
      <c r="S71" s="57"/>
      <c r="T71" s="249"/>
      <c r="U71" s="249"/>
      <c r="V71" s="216">
        <v>0.00765</v>
      </c>
      <c r="W71" s="216">
        <v>0.0092</v>
      </c>
      <c r="X71" s="56"/>
      <c r="Y71" s="56"/>
      <c r="Z71" s="56"/>
      <c r="AA71" s="57"/>
      <c r="AB71" s="56"/>
      <c r="AC71" s="56"/>
      <c r="AD71" s="56"/>
      <c r="AE71" s="56"/>
      <c r="AF71" s="56"/>
      <c r="AG71" s="56"/>
      <c r="AH71" s="56"/>
      <c r="AI71" s="56"/>
      <c r="AJ71" s="21"/>
      <c r="AK71" s="21"/>
      <c r="AL71" s="56"/>
      <c r="AM71" s="56"/>
      <c r="AN71" s="58">
        <f t="shared" si="1"/>
        <v>0</v>
      </c>
      <c r="AO71" s="58">
        <f t="shared" si="2"/>
        <v>0</v>
      </c>
      <c r="AP71" s="59">
        <f t="shared" si="3"/>
        <v>0</v>
      </c>
      <c r="AQ71" s="334">
        <f aca="true" t="shared" si="4" ref="AQ71:AQ111">(D71+E71)-AP71</f>
        <v>0</v>
      </c>
    </row>
    <row r="72" spans="1:43" ht="15" customHeight="1">
      <c r="A72" s="34"/>
      <c r="B72" s="37" t="s">
        <v>60</v>
      </c>
      <c r="C72" s="36" t="s">
        <v>0</v>
      </c>
      <c r="D72" s="323">
        <f>'День 9'!AO72</f>
        <v>0</v>
      </c>
      <c r="E72" s="38"/>
      <c r="F72" s="56"/>
      <c r="G72" s="56"/>
      <c r="H72" s="21"/>
      <c r="I72" s="21"/>
      <c r="J72" s="56"/>
      <c r="K72" s="56"/>
      <c r="L72" s="56"/>
      <c r="M72" s="56"/>
      <c r="N72" s="56"/>
      <c r="O72" s="56"/>
      <c r="P72" s="95"/>
      <c r="Q72" s="95"/>
      <c r="R72" s="56"/>
      <c r="S72" s="57"/>
      <c r="T72" s="249"/>
      <c r="U72" s="249"/>
      <c r="V72" s="57"/>
      <c r="W72" s="57"/>
      <c r="X72" s="56"/>
      <c r="Y72" s="56"/>
      <c r="Z72" s="56"/>
      <c r="AA72" s="57"/>
      <c r="AB72" s="56"/>
      <c r="AC72" s="56"/>
      <c r="AD72" s="56"/>
      <c r="AE72" s="56"/>
      <c r="AF72" s="56"/>
      <c r="AG72" s="56"/>
      <c r="AH72" s="56"/>
      <c r="AI72" s="56"/>
      <c r="AJ72" s="21"/>
      <c r="AK72" s="21"/>
      <c r="AL72" s="56"/>
      <c r="AM72" s="56"/>
      <c r="AN72" s="58">
        <f t="shared" si="1"/>
        <v>0</v>
      </c>
      <c r="AO72" s="58">
        <f t="shared" si="2"/>
        <v>0</v>
      </c>
      <c r="AP72" s="59">
        <f t="shared" si="3"/>
        <v>0</v>
      </c>
      <c r="AQ72" s="334">
        <f t="shared" si="4"/>
        <v>0</v>
      </c>
    </row>
    <row r="73" spans="1:43" ht="15" customHeight="1">
      <c r="A73" s="34"/>
      <c r="B73" s="35" t="s">
        <v>47</v>
      </c>
      <c r="C73" s="36" t="s">
        <v>0</v>
      </c>
      <c r="D73" s="323">
        <f>'День 9'!AO73</f>
        <v>0</v>
      </c>
      <c r="E73" s="38"/>
      <c r="F73" s="56"/>
      <c r="G73" s="56"/>
      <c r="H73" s="21"/>
      <c r="I73" s="21"/>
      <c r="J73" s="56"/>
      <c r="K73" s="56"/>
      <c r="L73" s="56"/>
      <c r="M73" s="56"/>
      <c r="N73" s="56"/>
      <c r="O73" s="56"/>
      <c r="P73" s="95"/>
      <c r="Q73" s="95"/>
      <c r="R73" s="56"/>
      <c r="S73" s="57"/>
      <c r="T73" s="249"/>
      <c r="U73" s="249"/>
      <c r="V73" s="57"/>
      <c r="W73" s="57"/>
      <c r="X73" s="56"/>
      <c r="Y73" s="56"/>
      <c r="Z73" s="56"/>
      <c r="AA73" s="57"/>
      <c r="AB73" s="56"/>
      <c r="AC73" s="56"/>
      <c r="AD73" s="56"/>
      <c r="AE73" s="56"/>
      <c r="AF73" s="56"/>
      <c r="AG73" s="56"/>
      <c r="AH73" s="56"/>
      <c r="AI73" s="56"/>
      <c r="AJ73" s="21"/>
      <c r="AK73" s="21"/>
      <c r="AL73" s="56"/>
      <c r="AM73" s="56"/>
      <c r="AN73" s="58">
        <f t="shared" si="1"/>
        <v>0</v>
      </c>
      <c r="AO73" s="58">
        <f t="shared" si="2"/>
        <v>0</v>
      </c>
      <c r="AP73" s="59">
        <f t="shared" si="3"/>
        <v>0</v>
      </c>
      <c r="AQ73" s="334">
        <f t="shared" si="4"/>
        <v>0</v>
      </c>
    </row>
    <row r="74" spans="1:43" ht="15" customHeight="1">
      <c r="A74" s="34"/>
      <c r="B74" s="35" t="s">
        <v>50</v>
      </c>
      <c r="C74" s="36" t="s">
        <v>0</v>
      </c>
      <c r="D74" s="323">
        <f>'День 9'!AO74</f>
        <v>0</v>
      </c>
      <c r="E74" s="38"/>
      <c r="F74" s="56"/>
      <c r="G74" s="56"/>
      <c r="H74" s="21"/>
      <c r="I74" s="21"/>
      <c r="J74" s="56"/>
      <c r="K74" s="56"/>
      <c r="L74" s="56"/>
      <c r="M74" s="56"/>
      <c r="N74" s="56"/>
      <c r="O74" s="56"/>
      <c r="P74" s="95"/>
      <c r="Q74" s="95"/>
      <c r="R74" s="56"/>
      <c r="S74" s="57"/>
      <c r="T74" s="249"/>
      <c r="U74" s="249"/>
      <c r="V74" s="57"/>
      <c r="W74" s="57"/>
      <c r="X74" s="56"/>
      <c r="Y74" s="56"/>
      <c r="Z74" s="56"/>
      <c r="AA74" s="57"/>
      <c r="AB74" s="56"/>
      <c r="AC74" s="56"/>
      <c r="AD74" s="210">
        <v>0.0153</v>
      </c>
      <c r="AE74" s="210">
        <v>0.0184</v>
      </c>
      <c r="AF74" s="56"/>
      <c r="AG74" s="56"/>
      <c r="AH74" s="56"/>
      <c r="AI74" s="56"/>
      <c r="AJ74" s="21"/>
      <c r="AK74" s="21"/>
      <c r="AL74" s="56"/>
      <c r="AM74" s="56"/>
      <c r="AN74" s="58">
        <f t="shared" si="1"/>
        <v>0</v>
      </c>
      <c r="AO74" s="58">
        <f t="shared" si="2"/>
        <v>0</v>
      </c>
      <c r="AP74" s="59">
        <f t="shared" si="3"/>
        <v>0</v>
      </c>
      <c r="AQ74" s="334">
        <f t="shared" si="4"/>
        <v>0</v>
      </c>
    </row>
    <row r="75" spans="1:43" ht="15" customHeight="1">
      <c r="A75" s="34"/>
      <c r="B75" s="39" t="s">
        <v>64</v>
      </c>
      <c r="C75" s="36" t="s">
        <v>0</v>
      </c>
      <c r="D75" s="323">
        <f>'День 9'!AO75</f>
        <v>0</v>
      </c>
      <c r="E75" s="38"/>
      <c r="F75" s="56"/>
      <c r="G75" s="56"/>
      <c r="H75" s="21"/>
      <c r="I75" s="21"/>
      <c r="J75" s="56"/>
      <c r="K75" s="56"/>
      <c r="L75" s="56"/>
      <c r="M75" s="56"/>
      <c r="N75" s="56"/>
      <c r="O75" s="56"/>
      <c r="P75" s="95"/>
      <c r="Q75" s="95"/>
      <c r="R75" s="56"/>
      <c r="S75" s="57"/>
      <c r="T75" s="249"/>
      <c r="U75" s="249"/>
      <c r="V75" s="57"/>
      <c r="W75" s="57"/>
      <c r="X75" s="56"/>
      <c r="Y75" s="56"/>
      <c r="Z75" s="56"/>
      <c r="AA75" s="57"/>
      <c r="AB75" s="56"/>
      <c r="AC75" s="56"/>
      <c r="AD75" s="56"/>
      <c r="AE75" s="56"/>
      <c r="AF75" s="56"/>
      <c r="AG75" s="56"/>
      <c r="AH75" s="56"/>
      <c r="AI75" s="56"/>
      <c r="AJ75" s="21"/>
      <c r="AK75" s="21"/>
      <c r="AL75" s="56"/>
      <c r="AM75" s="56"/>
      <c r="AN75" s="58">
        <f aca="true" t="shared" si="5" ref="AN75:AN110">(AL75+AH75+AF75+AD75+AB75+Z75+V75+R75+P75+N75+L75+J75+H75+T75+X75+F75+AJ75)*$AN$3</f>
        <v>0</v>
      </c>
      <c r="AO75" s="58">
        <f aca="true" t="shared" si="6" ref="AO75:AO110">(AM75+AI75+AG75+AE75+AC75+AA75+W75+S75+Q75+O75+M75+K75+I75+U75+Y75+G75+AK75)*$AO$3</f>
        <v>0</v>
      </c>
      <c r="AP75" s="59">
        <f aca="true" t="shared" si="7" ref="AP75:AP110">AO75+AN75</f>
        <v>0</v>
      </c>
      <c r="AQ75" s="334">
        <f t="shared" si="4"/>
        <v>0</v>
      </c>
    </row>
    <row r="76" spans="1:43" ht="15">
      <c r="A76" s="34"/>
      <c r="B76" s="35" t="s">
        <v>15</v>
      </c>
      <c r="C76" s="36" t="s">
        <v>0</v>
      </c>
      <c r="D76" s="323">
        <f>'День 9'!AO76</f>
        <v>0</v>
      </c>
      <c r="E76" s="38"/>
      <c r="F76" s="56"/>
      <c r="G76" s="56"/>
      <c r="H76" s="21"/>
      <c r="I76" s="21"/>
      <c r="J76" s="56"/>
      <c r="K76" s="56"/>
      <c r="L76" s="56"/>
      <c r="M76" s="56"/>
      <c r="N76" s="56"/>
      <c r="O76" s="56"/>
      <c r="P76" s="95"/>
      <c r="Q76" s="95"/>
      <c r="R76" s="56"/>
      <c r="S76" s="57"/>
      <c r="T76" s="249"/>
      <c r="U76" s="249"/>
      <c r="V76" s="57"/>
      <c r="W76" s="57"/>
      <c r="X76" s="56"/>
      <c r="Y76" s="56"/>
      <c r="Z76" s="56"/>
      <c r="AA76" s="57"/>
      <c r="AB76" s="56"/>
      <c r="AC76" s="56"/>
      <c r="AD76" s="56"/>
      <c r="AE76" s="56"/>
      <c r="AF76" s="56"/>
      <c r="AG76" s="56"/>
      <c r="AH76" s="56"/>
      <c r="AI76" s="56"/>
      <c r="AJ76" s="21"/>
      <c r="AK76" s="21"/>
      <c r="AL76" s="56"/>
      <c r="AM76" s="56"/>
      <c r="AN76" s="58">
        <f t="shared" si="5"/>
        <v>0</v>
      </c>
      <c r="AO76" s="58">
        <f t="shared" si="6"/>
        <v>0</v>
      </c>
      <c r="AP76" s="59">
        <f t="shared" si="7"/>
        <v>0</v>
      </c>
      <c r="AQ76" s="334">
        <f t="shared" si="4"/>
        <v>0</v>
      </c>
    </row>
    <row r="77" spans="1:43" ht="15">
      <c r="A77" s="117">
        <v>23</v>
      </c>
      <c r="B77" s="119" t="s">
        <v>12</v>
      </c>
      <c r="C77" s="119" t="s">
        <v>0</v>
      </c>
      <c r="D77" s="323">
        <f>'День 9'!AO77</f>
        <v>0</v>
      </c>
      <c r="E77" s="128"/>
      <c r="F77" s="56"/>
      <c r="G77" s="56"/>
      <c r="H77" s="21"/>
      <c r="I77" s="21"/>
      <c r="J77" s="56"/>
      <c r="K77" s="56"/>
      <c r="L77" s="56"/>
      <c r="M77" s="56"/>
      <c r="N77" s="56"/>
      <c r="O77" s="56"/>
      <c r="P77" s="253">
        <v>0.0665</v>
      </c>
      <c r="Q77" s="253">
        <v>0.0798</v>
      </c>
      <c r="R77" s="56"/>
      <c r="S77" s="57"/>
      <c r="T77" s="249"/>
      <c r="U77" s="249"/>
      <c r="V77" s="57"/>
      <c r="W77" s="57"/>
      <c r="X77" s="56"/>
      <c r="Y77" s="56"/>
      <c r="Z77" s="56"/>
      <c r="AA77" s="57"/>
      <c r="AB77" s="56"/>
      <c r="AC77" s="56"/>
      <c r="AD77" s="56"/>
      <c r="AE77" s="56"/>
      <c r="AF77" s="56"/>
      <c r="AG77" s="56"/>
      <c r="AH77" s="56"/>
      <c r="AI77" s="56"/>
      <c r="AJ77" s="108"/>
      <c r="AK77" s="108"/>
      <c r="AL77" s="56"/>
      <c r="AM77" s="56"/>
      <c r="AN77" s="107">
        <f t="shared" si="5"/>
        <v>0</v>
      </c>
      <c r="AO77" s="107">
        <f t="shared" si="6"/>
        <v>0</v>
      </c>
      <c r="AP77" s="107">
        <f t="shared" si="7"/>
        <v>0</v>
      </c>
      <c r="AQ77" s="334">
        <f t="shared" si="4"/>
        <v>0</v>
      </c>
    </row>
    <row r="78" spans="1:43" ht="15">
      <c r="A78" s="117">
        <v>24</v>
      </c>
      <c r="B78" s="124" t="s">
        <v>167</v>
      </c>
      <c r="C78" s="119" t="s">
        <v>0</v>
      </c>
      <c r="D78" s="323">
        <f>'День 9'!AO78</f>
        <v>0</v>
      </c>
      <c r="E78" s="128"/>
      <c r="F78" s="56"/>
      <c r="G78" s="56"/>
      <c r="H78" s="21"/>
      <c r="I78" s="21"/>
      <c r="J78" s="56"/>
      <c r="K78" s="56"/>
      <c r="L78" s="56"/>
      <c r="M78" s="56"/>
      <c r="N78" s="56"/>
      <c r="O78" s="56"/>
      <c r="P78" s="95"/>
      <c r="Q78" s="95"/>
      <c r="R78" s="56"/>
      <c r="S78" s="57"/>
      <c r="T78" s="249"/>
      <c r="U78" s="249"/>
      <c r="V78" s="57"/>
      <c r="W78" s="57"/>
      <c r="X78" s="56"/>
      <c r="Y78" s="56"/>
      <c r="Z78" s="56"/>
      <c r="AA78" s="57"/>
      <c r="AB78" s="56"/>
      <c r="AC78" s="56"/>
      <c r="AD78" s="56"/>
      <c r="AE78" s="56"/>
      <c r="AF78" s="56"/>
      <c r="AG78" s="56"/>
      <c r="AH78" s="56"/>
      <c r="AI78" s="56"/>
      <c r="AJ78" s="21"/>
      <c r="AK78" s="21"/>
      <c r="AL78" s="56"/>
      <c r="AM78" s="56"/>
      <c r="AN78" s="122">
        <f>AN79+AN80+AN81+AN82+AN83+AN84+AN85+AN86+AN87+AN88+AN89+AN90+AN91+AN92+AN93+AN94+AN95+AN96+AN97</f>
        <v>0</v>
      </c>
      <c r="AO78" s="122">
        <f>AO79+AO80+AO81+AO82+AO83+AO84+AO85+AO86+AO87+AO88+AO89+AO90+AO91+AO92+AO93+AO94+AO95+AO96+AO97</f>
        <v>0</v>
      </c>
      <c r="AP78" s="122">
        <f>AP79+AP80+AP81+AP82+AP83+AP84+AP85+AP86+AP87+AP88+AP89+AP90+AP91+AP92+AP93+AP94+AP95+AP96+AP97</f>
        <v>0</v>
      </c>
      <c r="AQ78" s="334">
        <f t="shared" si="4"/>
        <v>0</v>
      </c>
    </row>
    <row r="79" spans="1:43" ht="15" customHeight="1">
      <c r="A79" s="34"/>
      <c r="B79" s="35" t="s">
        <v>11</v>
      </c>
      <c r="C79" s="36" t="s">
        <v>0</v>
      </c>
      <c r="D79" s="323">
        <f>'День 9'!AO79</f>
        <v>0</v>
      </c>
      <c r="E79" s="38"/>
      <c r="F79" s="56"/>
      <c r="G79" s="56"/>
      <c r="H79" s="21"/>
      <c r="I79" s="21"/>
      <c r="J79" s="56"/>
      <c r="K79" s="56"/>
      <c r="L79" s="56"/>
      <c r="M79" s="56"/>
      <c r="N79" s="210">
        <v>0.04725</v>
      </c>
      <c r="O79" s="210">
        <v>0.07</v>
      </c>
      <c r="P79" s="95"/>
      <c r="Q79" s="95"/>
      <c r="R79" s="56"/>
      <c r="S79" s="57"/>
      <c r="T79" s="249"/>
      <c r="U79" s="249"/>
      <c r="V79" s="57"/>
      <c r="W79" s="57"/>
      <c r="X79" s="56"/>
      <c r="Y79" s="56"/>
      <c r="Z79" s="56"/>
      <c r="AA79" s="57"/>
      <c r="AB79" s="56"/>
      <c r="AC79" s="56"/>
      <c r="AD79" s="56"/>
      <c r="AE79" s="56"/>
      <c r="AF79" s="56"/>
      <c r="AG79" s="56"/>
      <c r="AH79" s="56"/>
      <c r="AI79" s="56"/>
      <c r="AJ79" s="21"/>
      <c r="AK79" s="21"/>
      <c r="AL79" s="56"/>
      <c r="AM79" s="56"/>
      <c r="AN79" s="58">
        <f t="shared" si="5"/>
        <v>0</v>
      </c>
      <c r="AO79" s="58">
        <f t="shared" si="6"/>
        <v>0</v>
      </c>
      <c r="AP79" s="59">
        <f t="shared" si="7"/>
        <v>0</v>
      </c>
      <c r="AQ79" s="334">
        <f t="shared" si="4"/>
        <v>0</v>
      </c>
    </row>
    <row r="80" spans="1:43" ht="15">
      <c r="A80" s="34"/>
      <c r="B80" s="35" t="s">
        <v>22</v>
      </c>
      <c r="C80" s="36" t="s">
        <v>0</v>
      </c>
      <c r="D80" s="323">
        <f>'День 9'!AO80</f>
        <v>0</v>
      </c>
      <c r="E80" s="38"/>
      <c r="F80" s="56"/>
      <c r="G80" s="56"/>
      <c r="H80" s="21"/>
      <c r="I80" s="21"/>
      <c r="J80" s="56"/>
      <c r="K80" s="56"/>
      <c r="L80" s="56"/>
      <c r="M80" s="56"/>
      <c r="N80" s="56"/>
      <c r="O80" s="56"/>
      <c r="P80" s="221">
        <v>0.00357</v>
      </c>
      <c r="Q80" s="221">
        <v>0.00476</v>
      </c>
      <c r="R80" s="210">
        <v>0.00636</v>
      </c>
      <c r="S80" s="216">
        <v>0.0085</v>
      </c>
      <c r="T80" s="249"/>
      <c r="U80" s="249"/>
      <c r="V80" s="57"/>
      <c r="W80" s="57"/>
      <c r="X80" s="56"/>
      <c r="Y80" s="56"/>
      <c r="Z80" s="56"/>
      <c r="AA80" s="57"/>
      <c r="AB80" s="56"/>
      <c r="AC80" s="56"/>
      <c r="AD80" s="56"/>
      <c r="AE80" s="56"/>
      <c r="AF80" s="56"/>
      <c r="AG80" s="56"/>
      <c r="AH80" s="56"/>
      <c r="AI80" s="56"/>
      <c r="AJ80" s="21"/>
      <c r="AK80" s="21"/>
      <c r="AL80" s="56"/>
      <c r="AM80" s="56"/>
      <c r="AN80" s="58">
        <f t="shared" si="5"/>
        <v>0</v>
      </c>
      <c r="AO80" s="58">
        <f t="shared" si="6"/>
        <v>0</v>
      </c>
      <c r="AP80" s="59">
        <f t="shared" si="7"/>
        <v>0</v>
      </c>
      <c r="AQ80" s="334">
        <f t="shared" si="4"/>
        <v>0</v>
      </c>
    </row>
    <row r="81" spans="1:43" ht="15">
      <c r="A81" s="34"/>
      <c r="B81" s="35" t="s">
        <v>30</v>
      </c>
      <c r="C81" s="36" t="s">
        <v>0</v>
      </c>
      <c r="D81" s="323">
        <f>'День 9'!AO81</f>
        <v>0</v>
      </c>
      <c r="E81" s="38"/>
      <c r="F81" s="56"/>
      <c r="G81" s="56"/>
      <c r="H81" s="21"/>
      <c r="I81" s="21"/>
      <c r="J81" s="56"/>
      <c r="K81" s="56"/>
      <c r="L81" s="56"/>
      <c r="M81" s="56"/>
      <c r="N81" s="210">
        <v>0.005</v>
      </c>
      <c r="O81" s="210">
        <v>0.0075</v>
      </c>
      <c r="P81" s="253">
        <v>0.0075</v>
      </c>
      <c r="Q81" s="253">
        <v>0.01</v>
      </c>
      <c r="R81" s="210">
        <v>0.01313</v>
      </c>
      <c r="S81" s="216">
        <v>0.0175</v>
      </c>
      <c r="T81" s="249"/>
      <c r="U81" s="249"/>
      <c r="V81" s="57"/>
      <c r="W81" s="57"/>
      <c r="X81" s="56"/>
      <c r="Y81" s="56"/>
      <c r="Z81" s="56"/>
      <c r="AA81" s="57"/>
      <c r="AB81" s="56"/>
      <c r="AC81" s="56"/>
      <c r="AD81" s="56"/>
      <c r="AE81" s="56"/>
      <c r="AF81" s="56"/>
      <c r="AG81" s="56"/>
      <c r="AH81" s="56"/>
      <c r="AI81" s="56"/>
      <c r="AJ81" s="21"/>
      <c r="AK81" s="21"/>
      <c r="AL81" s="56"/>
      <c r="AM81" s="56"/>
      <c r="AN81" s="58">
        <f t="shared" si="5"/>
        <v>0</v>
      </c>
      <c r="AO81" s="58">
        <f t="shared" si="6"/>
        <v>0</v>
      </c>
      <c r="AP81" s="59">
        <f t="shared" si="7"/>
        <v>0</v>
      </c>
      <c r="AQ81" s="334">
        <f t="shared" si="4"/>
        <v>0</v>
      </c>
    </row>
    <row r="82" spans="1:43" ht="15" customHeight="1">
      <c r="A82" s="34"/>
      <c r="B82" s="35" t="s">
        <v>40</v>
      </c>
      <c r="C82" s="36" t="s">
        <v>0</v>
      </c>
      <c r="D82" s="323">
        <f>'День 9'!AO82</f>
        <v>0</v>
      </c>
      <c r="E82" s="38"/>
      <c r="F82" s="56"/>
      <c r="G82" s="56"/>
      <c r="H82" s="21"/>
      <c r="I82" s="21"/>
      <c r="J82" s="56"/>
      <c r="K82" s="56"/>
      <c r="L82" s="56"/>
      <c r="M82" s="56"/>
      <c r="N82" s="56"/>
      <c r="O82" s="56"/>
      <c r="P82" s="95"/>
      <c r="Q82" s="95"/>
      <c r="R82" s="56"/>
      <c r="S82" s="57"/>
      <c r="T82" s="249"/>
      <c r="U82" s="249"/>
      <c r="V82" s="57"/>
      <c r="W82" s="57"/>
      <c r="X82" s="56"/>
      <c r="Y82" s="56"/>
      <c r="Z82" s="56"/>
      <c r="AA82" s="57"/>
      <c r="AB82" s="56"/>
      <c r="AC82" s="56"/>
      <c r="AD82" s="56"/>
      <c r="AE82" s="56"/>
      <c r="AF82" s="56"/>
      <c r="AG82" s="56"/>
      <c r="AH82" s="56"/>
      <c r="AI82" s="56"/>
      <c r="AJ82" s="21"/>
      <c r="AK82" s="21"/>
      <c r="AL82" s="56"/>
      <c r="AM82" s="56"/>
      <c r="AN82" s="58">
        <f t="shared" si="5"/>
        <v>0</v>
      </c>
      <c r="AO82" s="58">
        <f t="shared" si="6"/>
        <v>0</v>
      </c>
      <c r="AP82" s="59">
        <f t="shared" si="7"/>
        <v>0</v>
      </c>
      <c r="AQ82" s="334">
        <f t="shared" si="4"/>
        <v>0</v>
      </c>
    </row>
    <row r="83" spans="1:43" ht="15" customHeight="1">
      <c r="A83" s="34"/>
      <c r="B83" s="35" t="s">
        <v>32</v>
      </c>
      <c r="C83" s="36" t="s">
        <v>0</v>
      </c>
      <c r="D83" s="323">
        <f>'День 9'!AO83</f>
        <v>0</v>
      </c>
      <c r="E83" s="38"/>
      <c r="F83" s="56"/>
      <c r="G83" s="56"/>
      <c r="H83" s="21"/>
      <c r="I83" s="21"/>
      <c r="J83" s="56"/>
      <c r="K83" s="56"/>
      <c r="L83" s="56"/>
      <c r="M83" s="56"/>
      <c r="N83" s="56"/>
      <c r="O83" s="56"/>
      <c r="P83" s="95"/>
      <c r="Q83" s="95"/>
      <c r="R83" s="56"/>
      <c r="S83" s="57"/>
      <c r="T83" s="249"/>
      <c r="U83" s="249"/>
      <c r="V83" s="57"/>
      <c r="W83" s="57"/>
      <c r="X83" s="56"/>
      <c r="Y83" s="56"/>
      <c r="Z83" s="56"/>
      <c r="AA83" s="57"/>
      <c r="AB83" s="56"/>
      <c r="AC83" s="56"/>
      <c r="AD83" s="56"/>
      <c r="AE83" s="56"/>
      <c r="AF83" s="56"/>
      <c r="AG83" s="56"/>
      <c r="AH83" s="56"/>
      <c r="AI83" s="56"/>
      <c r="AJ83" s="21"/>
      <c r="AK83" s="21"/>
      <c r="AL83" s="56"/>
      <c r="AM83" s="56"/>
      <c r="AN83" s="58">
        <f t="shared" si="5"/>
        <v>0</v>
      </c>
      <c r="AO83" s="58">
        <f t="shared" si="6"/>
        <v>0</v>
      </c>
      <c r="AP83" s="59">
        <f t="shared" si="7"/>
        <v>0</v>
      </c>
      <c r="AQ83" s="334">
        <f t="shared" si="4"/>
        <v>0</v>
      </c>
    </row>
    <row r="84" spans="1:43" ht="15" customHeight="1">
      <c r="A84" s="34"/>
      <c r="B84" s="43" t="s">
        <v>46</v>
      </c>
      <c r="C84" s="36" t="s">
        <v>0</v>
      </c>
      <c r="D84" s="323">
        <f>'День 9'!AO84</f>
        <v>0</v>
      </c>
      <c r="E84" s="38"/>
      <c r="F84" s="56"/>
      <c r="G84" s="56"/>
      <c r="H84" s="21"/>
      <c r="I84" s="21"/>
      <c r="J84" s="56"/>
      <c r="K84" s="56"/>
      <c r="L84" s="56"/>
      <c r="M84" s="56"/>
      <c r="N84" s="56"/>
      <c r="O84" s="56"/>
      <c r="P84" s="95"/>
      <c r="Q84" s="95"/>
      <c r="R84" s="56"/>
      <c r="S84" s="57"/>
      <c r="T84" s="249"/>
      <c r="U84" s="249"/>
      <c r="V84" s="57"/>
      <c r="W84" s="57"/>
      <c r="X84" s="56"/>
      <c r="Y84" s="56"/>
      <c r="Z84" s="56"/>
      <c r="AA84" s="57"/>
      <c r="AB84" s="56"/>
      <c r="AC84" s="56"/>
      <c r="AD84" s="56"/>
      <c r="AE84" s="56"/>
      <c r="AF84" s="56"/>
      <c r="AG84" s="56"/>
      <c r="AH84" s="56"/>
      <c r="AI84" s="56"/>
      <c r="AJ84" s="21"/>
      <c r="AK84" s="21"/>
      <c r="AL84" s="56"/>
      <c r="AM84" s="56"/>
      <c r="AN84" s="58">
        <f t="shared" si="5"/>
        <v>0</v>
      </c>
      <c r="AO84" s="58">
        <f t="shared" si="6"/>
        <v>0</v>
      </c>
      <c r="AP84" s="59">
        <f t="shared" si="7"/>
        <v>0</v>
      </c>
      <c r="AQ84" s="334">
        <f t="shared" si="4"/>
        <v>0</v>
      </c>
    </row>
    <row r="85" spans="1:43" ht="15" customHeight="1">
      <c r="A85" s="34"/>
      <c r="B85" s="37" t="s">
        <v>99</v>
      </c>
      <c r="C85" s="36" t="s">
        <v>0</v>
      </c>
      <c r="D85" s="323">
        <f>'День 9'!AO85</f>
        <v>0</v>
      </c>
      <c r="E85" s="38"/>
      <c r="F85" s="56"/>
      <c r="G85" s="56"/>
      <c r="H85" s="21"/>
      <c r="I85" s="21"/>
      <c r="J85" s="56"/>
      <c r="K85" s="56"/>
      <c r="L85" s="56"/>
      <c r="M85" s="56"/>
      <c r="N85" s="56"/>
      <c r="O85" s="56"/>
      <c r="P85" s="95"/>
      <c r="Q85" s="95"/>
      <c r="R85" s="56"/>
      <c r="S85" s="57"/>
      <c r="T85" s="249"/>
      <c r="U85" s="249"/>
      <c r="V85" s="57"/>
      <c r="W85" s="57"/>
      <c r="X85" s="56"/>
      <c r="Y85" s="56"/>
      <c r="Z85" s="56"/>
      <c r="AA85" s="57"/>
      <c r="AB85" s="56"/>
      <c r="AC85" s="56"/>
      <c r="AD85" s="56"/>
      <c r="AE85" s="56"/>
      <c r="AF85" s="56"/>
      <c r="AG85" s="56"/>
      <c r="AH85" s="56"/>
      <c r="AI85" s="56"/>
      <c r="AJ85" s="21"/>
      <c r="AK85" s="21"/>
      <c r="AL85" s="56"/>
      <c r="AM85" s="56"/>
      <c r="AN85" s="58">
        <f t="shared" si="5"/>
        <v>0</v>
      </c>
      <c r="AO85" s="58">
        <f t="shared" si="6"/>
        <v>0</v>
      </c>
      <c r="AP85" s="59">
        <f t="shared" si="7"/>
        <v>0</v>
      </c>
      <c r="AQ85" s="334">
        <f t="shared" si="4"/>
        <v>0</v>
      </c>
    </row>
    <row r="86" spans="1:43" ht="15" customHeight="1">
      <c r="A86" s="34"/>
      <c r="B86" s="35" t="s">
        <v>129</v>
      </c>
      <c r="C86" s="36" t="s">
        <v>0</v>
      </c>
      <c r="D86" s="323">
        <f>'День 9'!AO86</f>
        <v>0</v>
      </c>
      <c r="E86" s="38"/>
      <c r="F86" s="56"/>
      <c r="G86" s="56"/>
      <c r="H86" s="21"/>
      <c r="I86" s="21"/>
      <c r="J86" s="56"/>
      <c r="K86" s="56"/>
      <c r="L86" s="56"/>
      <c r="M86" s="56"/>
      <c r="N86" s="56"/>
      <c r="O86" s="56"/>
      <c r="P86" s="95"/>
      <c r="Q86" s="95"/>
      <c r="R86" s="56"/>
      <c r="S86" s="57"/>
      <c r="T86" s="249"/>
      <c r="U86" s="249"/>
      <c r="V86" s="57"/>
      <c r="W86" s="57"/>
      <c r="X86" s="56"/>
      <c r="Y86" s="56"/>
      <c r="Z86" s="56"/>
      <c r="AA86" s="57"/>
      <c r="AB86" s="56"/>
      <c r="AC86" s="56"/>
      <c r="AD86" s="56"/>
      <c r="AE86" s="56"/>
      <c r="AF86" s="56"/>
      <c r="AG86" s="56"/>
      <c r="AH86" s="56"/>
      <c r="AI86" s="56"/>
      <c r="AJ86" s="21"/>
      <c r="AK86" s="21"/>
      <c r="AL86" s="56"/>
      <c r="AM86" s="56"/>
      <c r="AN86" s="58">
        <f t="shared" si="5"/>
        <v>0</v>
      </c>
      <c r="AO86" s="58">
        <f t="shared" si="6"/>
        <v>0</v>
      </c>
      <c r="AP86" s="59">
        <f t="shared" si="7"/>
        <v>0</v>
      </c>
      <c r="AQ86" s="334">
        <f t="shared" si="4"/>
        <v>0</v>
      </c>
    </row>
    <row r="87" spans="1:43" ht="15" customHeight="1">
      <c r="A87" s="34"/>
      <c r="B87" s="37" t="s">
        <v>362</v>
      </c>
      <c r="C87" s="36" t="s">
        <v>0</v>
      </c>
      <c r="D87" s="323">
        <f>'День 9'!AO87</f>
        <v>0</v>
      </c>
      <c r="E87" s="38"/>
      <c r="F87" s="56"/>
      <c r="G87" s="56"/>
      <c r="H87" s="21"/>
      <c r="I87" s="21"/>
      <c r="J87" s="56"/>
      <c r="K87" s="56"/>
      <c r="L87" s="56"/>
      <c r="M87" s="56"/>
      <c r="N87" s="56"/>
      <c r="O87" s="56"/>
      <c r="P87" s="95"/>
      <c r="Q87" s="95"/>
      <c r="R87" s="56"/>
      <c r="S87" s="57"/>
      <c r="T87" s="249"/>
      <c r="U87" s="249"/>
      <c r="V87" s="57"/>
      <c r="W87" s="57"/>
      <c r="X87" s="56"/>
      <c r="Y87" s="56"/>
      <c r="Z87" s="56"/>
      <c r="AA87" s="57"/>
      <c r="AB87" s="56"/>
      <c r="AC87" s="56"/>
      <c r="AD87" s="56"/>
      <c r="AE87" s="56"/>
      <c r="AF87" s="56"/>
      <c r="AG87" s="56"/>
      <c r="AH87" s="56"/>
      <c r="AI87" s="56"/>
      <c r="AJ87" s="21"/>
      <c r="AK87" s="21"/>
      <c r="AL87" s="56"/>
      <c r="AM87" s="56"/>
      <c r="AN87" s="58">
        <f t="shared" si="5"/>
        <v>0</v>
      </c>
      <c r="AO87" s="58">
        <f t="shared" si="6"/>
        <v>0</v>
      </c>
      <c r="AP87" s="59">
        <f t="shared" si="7"/>
        <v>0</v>
      </c>
      <c r="AQ87" s="334">
        <f t="shared" si="4"/>
        <v>0</v>
      </c>
    </row>
    <row r="88" spans="1:43" ht="15" customHeight="1">
      <c r="A88" s="34"/>
      <c r="B88" s="43" t="s">
        <v>180</v>
      </c>
      <c r="C88" s="36" t="s">
        <v>0</v>
      </c>
      <c r="D88" s="323">
        <f>'День 9'!AO88</f>
        <v>0</v>
      </c>
      <c r="E88" s="38"/>
      <c r="F88" s="56"/>
      <c r="G88" s="56"/>
      <c r="H88" s="21"/>
      <c r="I88" s="21"/>
      <c r="J88" s="56"/>
      <c r="K88" s="56"/>
      <c r="L88" s="56"/>
      <c r="M88" s="56"/>
      <c r="N88" s="56"/>
      <c r="O88" s="56"/>
      <c r="P88" s="95"/>
      <c r="Q88" s="95"/>
      <c r="R88" s="56"/>
      <c r="S88" s="57"/>
      <c r="T88" s="249"/>
      <c r="U88" s="249"/>
      <c r="V88" s="57"/>
      <c r="W88" s="57"/>
      <c r="X88" s="56"/>
      <c r="Y88" s="56"/>
      <c r="Z88" s="56"/>
      <c r="AA88" s="57"/>
      <c r="AB88" s="56"/>
      <c r="AC88" s="56"/>
      <c r="AD88" s="56"/>
      <c r="AE88" s="56"/>
      <c r="AF88" s="56"/>
      <c r="AG88" s="56"/>
      <c r="AH88" s="56"/>
      <c r="AI88" s="56"/>
      <c r="AJ88" s="21"/>
      <c r="AK88" s="21"/>
      <c r="AL88" s="56"/>
      <c r="AM88" s="56"/>
      <c r="AN88" s="58">
        <f t="shared" si="5"/>
        <v>0</v>
      </c>
      <c r="AO88" s="58">
        <f t="shared" si="6"/>
        <v>0</v>
      </c>
      <c r="AP88" s="59">
        <f t="shared" si="7"/>
        <v>0</v>
      </c>
      <c r="AQ88" s="334">
        <f t="shared" si="4"/>
        <v>0</v>
      </c>
    </row>
    <row r="89" spans="1:43" ht="15" customHeight="1">
      <c r="A89" s="34"/>
      <c r="B89" s="37" t="s">
        <v>95</v>
      </c>
      <c r="C89" s="36" t="s">
        <v>0</v>
      </c>
      <c r="D89" s="323">
        <f>'День 9'!AO89</f>
        <v>0</v>
      </c>
      <c r="E89" s="38"/>
      <c r="F89" s="56"/>
      <c r="G89" s="56"/>
      <c r="H89" s="21"/>
      <c r="I89" s="21"/>
      <c r="J89" s="56"/>
      <c r="K89" s="56"/>
      <c r="L89" s="56"/>
      <c r="M89" s="56"/>
      <c r="N89" s="56"/>
      <c r="O89" s="56"/>
      <c r="P89" s="95"/>
      <c r="Q89" s="95"/>
      <c r="R89" s="56"/>
      <c r="S89" s="57"/>
      <c r="T89" s="249"/>
      <c r="U89" s="249"/>
      <c r="V89" s="57"/>
      <c r="W89" s="57"/>
      <c r="X89" s="56"/>
      <c r="Y89" s="56"/>
      <c r="Z89" s="56"/>
      <c r="AA89" s="57"/>
      <c r="AB89" s="56"/>
      <c r="AC89" s="56"/>
      <c r="AD89" s="56"/>
      <c r="AE89" s="56"/>
      <c r="AF89" s="56"/>
      <c r="AG89" s="56"/>
      <c r="AH89" s="56"/>
      <c r="AI89" s="56"/>
      <c r="AJ89" s="21"/>
      <c r="AK89" s="21"/>
      <c r="AL89" s="56"/>
      <c r="AM89" s="56"/>
      <c r="AN89" s="58">
        <f t="shared" si="5"/>
        <v>0</v>
      </c>
      <c r="AO89" s="58">
        <f t="shared" si="6"/>
        <v>0</v>
      </c>
      <c r="AP89" s="59">
        <f t="shared" si="7"/>
        <v>0</v>
      </c>
      <c r="AQ89" s="334">
        <f t="shared" si="4"/>
        <v>0</v>
      </c>
    </row>
    <row r="90" spans="1:43" ht="15">
      <c r="A90" s="34"/>
      <c r="B90" s="37" t="s">
        <v>100</v>
      </c>
      <c r="C90" s="36" t="s">
        <v>0</v>
      </c>
      <c r="D90" s="323">
        <f>'День 9'!AO90</f>
        <v>0</v>
      </c>
      <c r="E90" s="38"/>
      <c r="F90" s="56"/>
      <c r="G90" s="56"/>
      <c r="H90" s="21"/>
      <c r="I90" s="21"/>
      <c r="J90" s="56"/>
      <c r="K90" s="56"/>
      <c r="L90" s="56"/>
      <c r="M90" s="56"/>
      <c r="N90" s="56"/>
      <c r="O90" s="56"/>
      <c r="P90" s="95"/>
      <c r="Q90" s="95"/>
      <c r="R90" s="56"/>
      <c r="S90" s="57"/>
      <c r="T90" s="249"/>
      <c r="U90" s="249"/>
      <c r="V90" s="57"/>
      <c r="W90" s="57"/>
      <c r="X90" s="56"/>
      <c r="Y90" s="56"/>
      <c r="Z90" s="56"/>
      <c r="AA90" s="57"/>
      <c r="AB90" s="56"/>
      <c r="AC90" s="56"/>
      <c r="AD90" s="56"/>
      <c r="AE90" s="56"/>
      <c r="AF90" s="56"/>
      <c r="AG90" s="56"/>
      <c r="AH90" s="56"/>
      <c r="AI90" s="56"/>
      <c r="AJ90" s="21"/>
      <c r="AK90" s="21"/>
      <c r="AL90" s="56"/>
      <c r="AM90" s="56"/>
      <c r="AN90" s="58">
        <f t="shared" si="5"/>
        <v>0</v>
      </c>
      <c r="AO90" s="58">
        <f t="shared" si="6"/>
        <v>0</v>
      </c>
      <c r="AP90" s="59">
        <f t="shared" si="7"/>
        <v>0</v>
      </c>
      <c r="AQ90" s="334">
        <f t="shared" si="4"/>
        <v>0</v>
      </c>
    </row>
    <row r="91" spans="1:43" ht="15" customHeight="1">
      <c r="A91" s="34"/>
      <c r="B91" s="35" t="s">
        <v>33</v>
      </c>
      <c r="C91" s="36" t="s">
        <v>0</v>
      </c>
      <c r="D91" s="323">
        <f>'День 9'!AO91</f>
        <v>0</v>
      </c>
      <c r="E91" s="38"/>
      <c r="F91" s="56"/>
      <c r="G91" s="56"/>
      <c r="H91" s="21"/>
      <c r="I91" s="21"/>
      <c r="J91" s="56"/>
      <c r="K91" s="56"/>
      <c r="L91" s="56"/>
      <c r="M91" s="56"/>
      <c r="N91" s="56"/>
      <c r="O91" s="56"/>
      <c r="P91" s="221">
        <v>0.0182</v>
      </c>
      <c r="Q91" s="221">
        <v>0.02184</v>
      </c>
      <c r="R91" s="56"/>
      <c r="S91" s="57"/>
      <c r="T91" s="249"/>
      <c r="U91" s="249"/>
      <c r="V91" s="57"/>
      <c r="W91" s="57"/>
      <c r="X91" s="56"/>
      <c r="Y91" s="56"/>
      <c r="Z91" s="56"/>
      <c r="AA91" s="57"/>
      <c r="AB91" s="56"/>
      <c r="AC91" s="56"/>
      <c r="AD91" s="56"/>
      <c r="AE91" s="56"/>
      <c r="AF91" s="56"/>
      <c r="AG91" s="56"/>
      <c r="AH91" s="56"/>
      <c r="AI91" s="56"/>
      <c r="AJ91" s="21"/>
      <c r="AK91" s="21"/>
      <c r="AL91" s="56"/>
      <c r="AM91" s="56"/>
      <c r="AN91" s="58">
        <f t="shared" si="5"/>
        <v>0</v>
      </c>
      <c r="AO91" s="58">
        <f t="shared" si="6"/>
        <v>0</v>
      </c>
      <c r="AP91" s="59">
        <f t="shared" si="7"/>
        <v>0</v>
      </c>
      <c r="AQ91" s="334">
        <f t="shared" si="4"/>
        <v>0</v>
      </c>
    </row>
    <row r="92" spans="1:43" ht="15" customHeight="1">
      <c r="A92" s="34"/>
      <c r="B92" s="35" t="s">
        <v>45</v>
      </c>
      <c r="C92" s="36" t="s">
        <v>0</v>
      </c>
      <c r="D92" s="323">
        <f>'День 9'!AO92</f>
        <v>0</v>
      </c>
      <c r="E92" s="38"/>
      <c r="F92" s="56"/>
      <c r="G92" s="56"/>
      <c r="H92" s="21"/>
      <c r="I92" s="21"/>
      <c r="J92" s="56"/>
      <c r="K92" s="56"/>
      <c r="L92" s="56"/>
      <c r="M92" s="56"/>
      <c r="N92" s="56"/>
      <c r="O92" s="56"/>
      <c r="P92" s="95"/>
      <c r="Q92" s="95"/>
      <c r="R92" s="210">
        <v>0.0009</v>
      </c>
      <c r="S92" s="216">
        <v>0.0012</v>
      </c>
      <c r="T92" s="249"/>
      <c r="U92" s="249"/>
      <c r="V92" s="57"/>
      <c r="W92" s="57"/>
      <c r="X92" s="56"/>
      <c r="Y92" s="56"/>
      <c r="Z92" s="56"/>
      <c r="AA92" s="57"/>
      <c r="AB92" s="56"/>
      <c r="AC92" s="56"/>
      <c r="AD92" s="56"/>
      <c r="AE92" s="56"/>
      <c r="AF92" s="56"/>
      <c r="AG92" s="56"/>
      <c r="AH92" s="56"/>
      <c r="AI92" s="56"/>
      <c r="AJ92" s="21"/>
      <c r="AK92" s="21"/>
      <c r="AL92" s="56"/>
      <c r="AM92" s="56"/>
      <c r="AN92" s="58">
        <f t="shared" si="5"/>
        <v>0</v>
      </c>
      <c r="AO92" s="58">
        <f t="shared" si="6"/>
        <v>0</v>
      </c>
      <c r="AP92" s="59">
        <f t="shared" si="7"/>
        <v>0</v>
      </c>
      <c r="AQ92" s="334">
        <f t="shared" si="4"/>
        <v>0</v>
      </c>
    </row>
    <row r="93" spans="1:43" ht="15" customHeight="1">
      <c r="A93" s="34"/>
      <c r="B93" s="43" t="s">
        <v>153</v>
      </c>
      <c r="C93" s="36" t="s">
        <v>0</v>
      </c>
      <c r="D93" s="323">
        <f>'День 9'!AO93</f>
        <v>0</v>
      </c>
      <c r="E93" s="38"/>
      <c r="F93" s="56"/>
      <c r="G93" s="56"/>
      <c r="H93" s="21"/>
      <c r="I93" s="21"/>
      <c r="J93" s="56"/>
      <c r="K93" s="56"/>
      <c r="L93" s="56"/>
      <c r="M93" s="56"/>
      <c r="N93" s="56"/>
      <c r="O93" s="56"/>
      <c r="P93" s="95"/>
      <c r="Q93" s="95"/>
      <c r="R93" s="56"/>
      <c r="S93" s="57"/>
      <c r="T93" s="249"/>
      <c r="U93" s="249"/>
      <c r="V93" s="57"/>
      <c r="W93" s="57"/>
      <c r="X93" s="56"/>
      <c r="Y93" s="56"/>
      <c r="Z93" s="56"/>
      <c r="AA93" s="57"/>
      <c r="AB93" s="56"/>
      <c r="AC93" s="56"/>
      <c r="AD93" s="56"/>
      <c r="AE93" s="56"/>
      <c r="AF93" s="56"/>
      <c r="AG93" s="56"/>
      <c r="AH93" s="56"/>
      <c r="AI93" s="56"/>
      <c r="AJ93" s="21"/>
      <c r="AK93" s="21"/>
      <c r="AL93" s="56"/>
      <c r="AM93" s="56"/>
      <c r="AN93" s="58">
        <f t="shared" si="5"/>
        <v>0</v>
      </c>
      <c r="AO93" s="58">
        <f t="shared" si="6"/>
        <v>0</v>
      </c>
      <c r="AP93" s="59">
        <f t="shared" si="7"/>
        <v>0</v>
      </c>
      <c r="AQ93" s="334">
        <f t="shared" si="4"/>
        <v>0</v>
      </c>
    </row>
    <row r="94" spans="1:43" ht="15" customHeight="1">
      <c r="A94" s="34"/>
      <c r="B94" s="43" t="s">
        <v>154</v>
      </c>
      <c r="C94" s="36" t="s">
        <v>0</v>
      </c>
      <c r="D94" s="323">
        <f>'День 9'!AO94</f>
        <v>0</v>
      </c>
      <c r="E94" s="38"/>
      <c r="F94" s="56"/>
      <c r="G94" s="56"/>
      <c r="H94" s="21"/>
      <c r="I94" s="21"/>
      <c r="J94" s="56"/>
      <c r="K94" s="56"/>
      <c r="L94" s="56"/>
      <c r="M94" s="56"/>
      <c r="N94" s="56"/>
      <c r="O94" s="56"/>
      <c r="P94" s="95"/>
      <c r="Q94" s="95"/>
      <c r="R94" s="56"/>
      <c r="S94" s="57"/>
      <c r="T94" s="249"/>
      <c r="U94" s="249"/>
      <c r="V94" s="57"/>
      <c r="W94" s="57"/>
      <c r="X94" s="56"/>
      <c r="Y94" s="56"/>
      <c r="Z94" s="56"/>
      <c r="AA94" s="57"/>
      <c r="AB94" s="56"/>
      <c r="AC94" s="56"/>
      <c r="AD94" s="56"/>
      <c r="AE94" s="56"/>
      <c r="AF94" s="56"/>
      <c r="AG94" s="56"/>
      <c r="AH94" s="56"/>
      <c r="AI94" s="56"/>
      <c r="AJ94" s="21"/>
      <c r="AK94" s="21"/>
      <c r="AL94" s="56"/>
      <c r="AM94" s="56"/>
      <c r="AN94" s="58">
        <f t="shared" si="5"/>
        <v>0</v>
      </c>
      <c r="AO94" s="58">
        <f t="shared" si="6"/>
        <v>0</v>
      </c>
      <c r="AP94" s="59">
        <f t="shared" si="7"/>
        <v>0</v>
      </c>
      <c r="AQ94" s="334">
        <f t="shared" si="4"/>
        <v>0</v>
      </c>
    </row>
    <row r="95" spans="1:43" ht="15" customHeight="1">
      <c r="A95" s="34"/>
      <c r="B95" s="43" t="s">
        <v>155</v>
      </c>
      <c r="C95" s="36" t="s">
        <v>0</v>
      </c>
      <c r="D95" s="323">
        <f>'День 9'!AO95</f>
        <v>0</v>
      </c>
      <c r="E95" s="38"/>
      <c r="F95" s="56"/>
      <c r="G95" s="56"/>
      <c r="H95" s="155"/>
      <c r="I95" s="155"/>
      <c r="J95" s="56"/>
      <c r="K95" s="56"/>
      <c r="L95" s="56"/>
      <c r="M95" s="56"/>
      <c r="N95" s="56"/>
      <c r="O95" s="56"/>
      <c r="P95" s="95"/>
      <c r="Q95" s="95"/>
      <c r="R95" s="56"/>
      <c r="S95" s="57"/>
      <c r="T95" s="249"/>
      <c r="U95" s="249"/>
      <c r="V95" s="57"/>
      <c r="W95" s="57"/>
      <c r="X95" s="56"/>
      <c r="Y95" s="56"/>
      <c r="Z95" s="56"/>
      <c r="AA95" s="57"/>
      <c r="AB95" s="56"/>
      <c r="AC95" s="56"/>
      <c r="AD95" s="56"/>
      <c r="AE95" s="56"/>
      <c r="AF95" s="56"/>
      <c r="AG95" s="56"/>
      <c r="AH95" s="56"/>
      <c r="AI95" s="56"/>
      <c r="AJ95" s="21"/>
      <c r="AK95" s="21"/>
      <c r="AL95" s="56"/>
      <c r="AM95" s="56"/>
      <c r="AN95" s="58">
        <f t="shared" si="5"/>
        <v>0</v>
      </c>
      <c r="AO95" s="58">
        <f t="shared" si="6"/>
        <v>0</v>
      </c>
      <c r="AP95" s="59">
        <f t="shared" si="7"/>
        <v>0</v>
      </c>
      <c r="AQ95" s="334">
        <f t="shared" si="4"/>
        <v>0</v>
      </c>
    </row>
    <row r="96" spans="1:43" ht="15" customHeight="1">
      <c r="A96" s="34"/>
      <c r="B96" s="43" t="s">
        <v>65</v>
      </c>
      <c r="C96" s="36" t="s">
        <v>0</v>
      </c>
      <c r="D96" s="323">
        <f>'День 9'!AO96</f>
        <v>0</v>
      </c>
      <c r="E96" s="38"/>
      <c r="F96" s="56"/>
      <c r="G96" s="56"/>
      <c r="H96" s="21"/>
      <c r="I96" s="21"/>
      <c r="J96" s="56"/>
      <c r="K96" s="56"/>
      <c r="L96" s="56"/>
      <c r="M96" s="56"/>
      <c r="N96" s="56"/>
      <c r="O96" s="56"/>
      <c r="P96" s="95"/>
      <c r="Q96" s="95"/>
      <c r="R96" s="56"/>
      <c r="S96" s="57"/>
      <c r="T96" s="249"/>
      <c r="U96" s="249"/>
      <c r="V96" s="57"/>
      <c r="W96" s="57"/>
      <c r="X96" s="56"/>
      <c r="Y96" s="56"/>
      <c r="Z96" s="56"/>
      <c r="AA96" s="57"/>
      <c r="AB96" s="56"/>
      <c r="AC96" s="56"/>
      <c r="AD96" s="56"/>
      <c r="AE96" s="56"/>
      <c r="AF96" s="56"/>
      <c r="AG96" s="56"/>
      <c r="AH96" s="56"/>
      <c r="AI96" s="56"/>
      <c r="AJ96" s="21"/>
      <c r="AK96" s="21"/>
      <c r="AL96" s="56"/>
      <c r="AM96" s="56"/>
      <c r="AN96" s="58">
        <f t="shared" si="5"/>
        <v>0</v>
      </c>
      <c r="AO96" s="58">
        <f t="shared" si="6"/>
        <v>0</v>
      </c>
      <c r="AP96" s="59">
        <f t="shared" si="7"/>
        <v>0</v>
      </c>
      <c r="AQ96" s="334">
        <f t="shared" si="4"/>
        <v>0</v>
      </c>
    </row>
    <row r="97" spans="1:43" ht="15" customHeight="1">
      <c r="A97" s="34"/>
      <c r="B97" s="35" t="s">
        <v>62</v>
      </c>
      <c r="C97" s="36" t="s">
        <v>0</v>
      </c>
      <c r="D97" s="323">
        <f>'День 9'!AO97</f>
        <v>0</v>
      </c>
      <c r="E97" s="38"/>
      <c r="F97" s="56"/>
      <c r="G97" s="56"/>
      <c r="H97" s="21"/>
      <c r="I97" s="21"/>
      <c r="J97" s="56"/>
      <c r="K97" s="56"/>
      <c r="L97" s="56"/>
      <c r="M97" s="56"/>
      <c r="N97" s="56"/>
      <c r="O97" s="56"/>
      <c r="P97" s="95"/>
      <c r="Q97" s="95"/>
      <c r="R97" s="56"/>
      <c r="S97" s="57"/>
      <c r="T97" s="249"/>
      <c r="U97" s="249"/>
      <c r="V97" s="57"/>
      <c r="W97" s="57"/>
      <c r="X97" s="56"/>
      <c r="Y97" s="56"/>
      <c r="Z97" s="56"/>
      <c r="AA97" s="57"/>
      <c r="AB97" s="56"/>
      <c r="AC97" s="56"/>
      <c r="AD97" s="56"/>
      <c r="AE97" s="56"/>
      <c r="AF97" s="56"/>
      <c r="AG97" s="56"/>
      <c r="AH97" s="56"/>
      <c r="AI97" s="56"/>
      <c r="AJ97" s="21"/>
      <c r="AK97" s="21"/>
      <c r="AL97" s="56"/>
      <c r="AM97" s="56"/>
      <c r="AN97" s="58">
        <f t="shared" si="5"/>
        <v>0</v>
      </c>
      <c r="AO97" s="58">
        <f t="shared" si="6"/>
        <v>0</v>
      </c>
      <c r="AP97" s="59">
        <f t="shared" si="7"/>
        <v>0</v>
      </c>
      <c r="AQ97" s="334">
        <f t="shared" si="4"/>
        <v>0</v>
      </c>
    </row>
    <row r="98" spans="1:43" ht="15">
      <c r="A98" s="125">
        <v>25</v>
      </c>
      <c r="B98" s="126" t="s">
        <v>156</v>
      </c>
      <c r="C98" s="119" t="s">
        <v>0</v>
      </c>
      <c r="D98" s="323">
        <f>'День 9'!AO98</f>
        <v>0</v>
      </c>
      <c r="E98" s="128"/>
      <c r="F98" s="56"/>
      <c r="G98" s="56"/>
      <c r="H98" s="21"/>
      <c r="I98" s="21"/>
      <c r="J98" s="56"/>
      <c r="K98" s="56"/>
      <c r="L98" s="56"/>
      <c r="M98" s="56"/>
      <c r="N98" s="56"/>
      <c r="O98" s="56"/>
      <c r="P98" s="95"/>
      <c r="Q98" s="95"/>
      <c r="R98" s="56"/>
      <c r="S98" s="57"/>
      <c r="T98" s="249"/>
      <c r="U98" s="249"/>
      <c r="V98" s="57"/>
      <c r="W98" s="57"/>
      <c r="X98" s="56"/>
      <c r="Y98" s="56"/>
      <c r="Z98" s="56"/>
      <c r="AA98" s="57"/>
      <c r="AB98" s="56"/>
      <c r="AC98" s="56"/>
      <c r="AD98" s="56"/>
      <c r="AE98" s="56"/>
      <c r="AF98" s="56"/>
      <c r="AG98" s="56"/>
      <c r="AH98" s="56"/>
      <c r="AI98" s="56"/>
      <c r="AJ98" s="21"/>
      <c r="AK98" s="21"/>
      <c r="AL98" s="56"/>
      <c r="AM98" s="56"/>
      <c r="AN98" s="122">
        <f>AN99+AN100+AN101+AN102+AN103</f>
        <v>0</v>
      </c>
      <c r="AO98" s="122">
        <f>AO99+AO100+AO101+AO102+AO103</f>
        <v>0</v>
      </c>
      <c r="AP98" s="122">
        <f>AP99+AP100+AP101+AP102+AP103</f>
        <v>0</v>
      </c>
      <c r="AQ98" s="334">
        <f t="shared" si="4"/>
        <v>0</v>
      </c>
    </row>
    <row r="99" spans="1:43" ht="15" customHeight="1">
      <c r="A99" s="180"/>
      <c r="B99" s="181" t="s">
        <v>157</v>
      </c>
      <c r="C99" s="36" t="s">
        <v>0</v>
      </c>
      <c r="D99" s="323">
        <f>'День 9'!AO99</f>
        <v>0</v>
      </c>
      <c r="E99" s="38"/>
      <c r="F99" s="56"/>
      <c r="G99" s="56"/>
      <c r="H99" s="21"/>
      <c r="I99" s="21"/>
      <c r="J99" s="56"/>
      <c r="K99" s="56"/>
      <c r="L99" s="56"/>
      <c r="M99" s="56"/>
      <c r="N99" s="56"/>
      <c r="O99" s="56"/>
      <c r="P99" s="95"/>
      <c r="Q99" s="95"/>
      <c r="R99" s="56"/>
      <c r="S99" s="57"/>
      <c r="T99" s="249"/>
      <c r="U99" s="249"/>
      <c r="V99" s="57"/>
      <c r="W99" s="57"/>
      <c r="X99" s="56"/>
      <c r="Y99" s="56"/>
      <c r="Z99" s="56"/>
      <c r="AA99" s="57"/>
      <c r="AB99" s="56"/>
      <c r="AC99" s="56"/>
      <c r="AD99" s="56"/>
      <c r="AE99" s="56"/>
      <c r="AF99" s="56"/>
      <c r="AG99" s="56"/>
      <c r="AH99" s="56"/>
      <c r="AI99" s="56"/>
      <c r="AJ99" s="21"/>
      <c r="AK99" s="21"/>
      <c r="AL99" s="56"/>
      <c r="AM99" s="56"/>
      <c r="AN99" s="58">
        <f t="shared" si="5"/>
        <v>0</v>
      </c>
      <c r="AO99" s="58">
        <f t="shared" si="6"/>
        <v>0</v>
      </c>
      <c r="AP99" s="59">
        <f t="shared" si="7"/>
        <v>0</v>
      </c>
      <c r="AQ99" s="334">
        <f t="shared" si="4"/>
        <v>0</v>
      </c>
    </row>
    <row r="100" spans="1:43" ht="15" customHeight="1">
      <c r="A100" s="180"/>
      <c r="B100" s="43" t="s">
        <v>203</v>
      </c>
      <c r="C100" s="36" t="s">
        <v>0</v>
      </c>
      <c r="D100" s="323">
        <f>'День 9'!AO100</f>
        <v>0</v>
      </c>
      <c r="E100" s="38"/>
      <c r="F100" s="56"/>
      <c r="G100" s="56"/>
      <c r="H100" s="21"/>
      <c r="I100" s="21"/>
      <c r="J100" s="56"/>
      <c r="K100" s="56"/>
      <c r="L100" s="56"/>
      <c r="M100" s="56"/>
      <c r="N100" s="56"/>
      <c r="O100" s="56"/>
      <c r="P100" s="95"/>
      <c r="Q100" s="95"/>
      <c r="R100" s="56"/>
      <c r="S100" s="57"/>
      <c r="T100" s="249"/>
      <c r="U100" s="249"/>
      <c r="V100" s="57"/>
      <c r="W100" s="57"/>
      <c r="X100" s="56"/>
      <c r="Y100" s="56"/>
      <c r="Z100" s="56"/>
      <c r="AA100" s="57"/>
      <c r="AB100" s="56"/>
      <c r="AC100" s="56"/>
      <c r="AD100" s="56"/>
      <c r="AE100" s="56"/>
      <c r="AF100" s="56"/>
      <c r="AG100" s="56"/>
      <c r="AH100" s="56"/>
      <c r="AI100" s="56"/>
      <c r="AJ100" s="21"/>
      <c r="AK100" s="21"/>
      <c r="AL100" s="56"/>
      <c r="AM100" s="56"/>
      <c r="AN100" s="58">
        <f t="shared" si="5"/>
        <v>0</v>
      </c>
      <c r="AO100" s="58">
        <f t="shared" si="6"/>
        <v>0</v>
      </c>
      <c r="AP100" s="59">
        <f t="shared" si="7"/>
        <v>0</v>
      </c>
      <c r="AQ100" s="334">
        <f t="shared" si="4"/>
        <v>0</v>
      </c>
    </row>
    <row r="101" spans="1:43" ht="15" customHeight="1">
      <c r="A101" s="180"/>
      <c r="B101" s="181" t="s">
        <v>124</v>
      </c>
      <c r="C101" s="36" t="s">
        <v>0</v>
      </c>
      <c r="D101" s="323">
        <f>'День 9'!AO101</f>
        <v>0</v>
      </c>
      <c r="E101" s="38"/>
      <c r="F101" s="56"/>
      <c r="G101" s="56"/>
      <c r="H101" s="21"/>
      <c r="I101" s="21"/>
      <c r="J101" s="56"/>
      <c r="K101" s="56"/>
      <c r="L101" s="56"/>
      <c r="M101" s="56"/>
      <c r="N101" s="56"/>
      <c r="O101" s="56"/>
      <c r="P101" s="95"/>
      <c r="Q101" s="95"/>
      <c r="R101" s="56"/>
      <c r="S101" s="57"/>
      <c r="T101" s="249"/>
      <c r="U101" s="249"/>
      <c r="V101" s="57"/>
      <c r="W101" s="57"/>
      <c r="X101" s="56"/>
      <c r="Y101" s="56"/>
      <c r="Z101" s="56"/>
      <c r="AA101" s="57"/>
      <c r="AB101" s="56"/>
      <c r="AC101" s="56"/>
      <c r="AD101" s="56"/>
      <c r="AE101" s="56"/>
      <c r="AF101" s="56"/>
      <c r="AG101" s="56"/>
      <c r="AH101" s="56"/>
      <c r="AI101" s="56"/>
      <c r="AJ101" s="21"/>
      <c r="AK101" s="21"/>
      <c r="AL101" s="56"/>
      <c r="AM101" s="56"/>
      <c r="AN101" s="58">
        <f t="shared" si="5"/>
        <v>0</v>
      </c>
      <c r="AO101" s="58">
        <f t="shared" si="6"/>
        <v>0</v>
      </c>
      <c r="AP101" s="59">
        <f t="shared" si="7"/>
        <v>0</v>
      </c>
      <c r="AQ101" s="334">
        <f t="shared" si="4"/>
        <v>0</v>
      </c>
    </row>
    <row r="102" spans="1:43" ht="15" customHeight="1">
      <c r="A102" s="41"/>
      <c r="B102" s="177" t="s">
        <v>53</v>
      </c>
      <c r="C102" s="36" t="s">
        <v>0</v>
      </c>
      <c r="D102" s="323">
        <f>'День 9'!AO102</f>
        <v>0</v>
      </c>
      <c r="E102" s="38"/>
      <c r="F102" s="56"/>
      <c r="G102" s="56"/>
      <c r="H102" s="21"/>
      <c r="I102" s="21"/>
      <c r="J102" s="56"/>
      <c r="K102" s="56"/>
      <c r="L102" s="56"/>
      <c r="M102" s="56"/>
      <c r="N102" s="56"/>
      <c r="O102" s="56"/>
      <c r="P102" s="95"/>
      <c r="Q102" s="95"/>
      <c r="R102" s="56"/>
      <c r="S102" s="57"/>
      <c r="T102" s="249"/>
      <c r="U102" s="249"/>
      <c r="V102" s="57"/>
      <c r="W102" s="57"/>
      <c r="X102" s="56"/>
      <c r="Y102" s="56"/>
      <c r="Z102" s="56"/>
      <c r="AA102" s="57"/>
      <c r="AB102" s="56"/>
      <c r="AC102" s="56"/>
      <c r="AD102" s="56"/>
      <c r="AE102" s="56"/>
      <c r="AF102" s="56"/>
      <c r="AG102" s="56"/>
      <c r="AH102" s="56"/>
      <c r="AI102" s="56"/>
      <c r="AJ102" s="21"/>
      <c r="AK102" s="21"/>
      <c r="AL102" s="56"/>
      <c r="AM102" s="56"/>
      <c r="AN102" s="58">
        <f t="shared" si="5"/>
        <v>0</v>
      </c>
      <c r="AO102" s="58">
        <f t="shared" si="6"/>
        <v>0</v>
      </c>
      <c r="AP102" s="59">
        <f t="shared" si="7"/>
        <v>0</v>
      </c>
      <c r="AQ102" s="334">
        <f t="shared" si="4"/>
        <v>0</v>
      </c>
    </row>
    <row r="103" spans="1:43" ht="15" customHeight="1">
      <c r="A103" s="182"/>
      <c r="B103" s="183" t="s">
        <v>57</v>
      </c>
      <c r="C103" s="36" t="s">
        <v>0</v>
      </c>
      <c r="D103" s="323">
        <f>'День 9'!AO103</f>
        <v>0</v>
      </c>
      <c r="E103" s="38"/>
      <c r="F103" s="56"/>
      <c r="G103" s="56"/>
      <c r="H103" s="21"/>
      <c r="I103" s="21"/>
      <c r="J103" s="56"/>
      <c r="K103" s="56"/>
      <c r="L103" s="56"/>
      <c r="M103" s="56"/>
      <c r="N103" s="56"/>
      <c r="O103" s="56"/>
      <c r="P103" s="95"/>
      <c r="Q103" s="95"/>
      <c r="R103" s="56"/>
      <c r="S103" s="57"/>
      <c r="T103" s="249"/>
      <c r="U103" s="249"/>
      <c r="V103" s="57"/>
      <c r="W103" s="57"/>
      <c r="X103" s="56"/>
      <c r="Y103" s="56"/>
      <c r="Z103" s="56"/>
      <c r="AA103" s="57"/>
      <c r="AB103" s="56"/>
      <c r="AC103" s="56"/>
      <c r="AD103" s="56"/>
      <c r="AE103" s="56"/>
      <c r="AF103" s="56"/>
      <c r="AG103" s="56"/>
      <c r="AH103" s="210">
        <v>0.02</v>
      </c>
      <c r="AI103" s="210">
        <v>0.04</v>
      </c>
      <c r="AJ103" s="21"/>
      <c r="AK103" s="21"/>
      <c r="AL103" s="56"/>
      <c r="AM103" s="56"/>
      <c r="AN103" s="58">
        <f t="shared" si="5"/>
        <v>0</v>
      </c>
      <c r="AO103" s="58">
        <f t="shared" si="6"/>
        <v>0</v>
      </c>
      <c r="AP103" s="59">
        <f t="shared" si="7"/>
        <v>0</v>
      </c>
      <c r="AQ103" s="334">
        <f t="shared" si="4"/>
        <v>0</v>
      </c>
    </row>
    <row r="104" spans="1:43" ht="15">
      <c r="A104" s="125">
        <v>26</v>
      </c>
      <c r="B104" s="126" t="s">
        <v>158</v>
      </c>
      <c r="C104" s="119" t="s">
        <v>0</v>
      </c>
      <c r="D104" s="323">
        <f>'День 9'!AO104</f>
        <v>0</v>
      </c>
      <c r="E104" s="128"/>
      <c r="F104" s="56"/>
      <c r="G104" s="56"/>
      <c r="H104" s="21"/>
      <c r="I104" s="21"/>
      <c r="J104" s="56"/>
      <c r="K104" s="56"/>
      <c r="L104" s="56"/>
      <c r="M104" s="56"/>
      <c r="N104" s="56"/>
      <c r="O104" s="56"/>
      <c r="P104" s="95"/>
      <c r="Q104" s="95"/>
      <c r="R104" s="56"/>
      <c r="S104" s="57"/>
      <c r="T104" s="249"/>
      <c r="U104" s="249"/>
      <c r="V104" s="57"/>
      <c r="W104" s="57"/>
      <c r="X104" s="56"/>
      <c r="Y104" s="56"/>
      <c r="Z104" s="56"/>
      <c r="AA104" s="57"/>
      <c r="AB104" s="56"/>
      <c r="AC104" s="56"/>
      <c r="AD104" s="56"/>
      <c r="AE104" s="56"/>
      <c r="AF104" s="56"/>
      <c r="AG104" s="56"/>
      <c r="AH104" s="56"/>
      <c r="AI104" s="56"/>
      <c r="AJ104" s="21"/>
      <c r="AK104" s="21"/>
      <c r="AL104" s="56"/>
      <c r="AM104" s="56"/>
      <c r="AN104" s="122">
        <f>AN105+AN106</f>
        <v>0</v>
      </c>
      <c r="AO104" s="122">
        <f>AO105+AO106</f>
        <v>0</v>
      </c>
      <c r="AP104" s="122">
        <f>AP105+AP106</f>
        <v>0</v>
      </c>
      <c r="AQ104" s="334">
        <f t="shared" si="4"/>
        <v>0</v>
      </c>
    </row>
    <row r="105" spans="1:43" ht="15" customHeight="1">
      <c r="A105" s="41"/>
      <c r="B105" s="112" t="s">
        <v>41</v>
      </c>
      <c r="C105" s="36" t="s">
        <v>0</v>
      </c>
      <c r="D105" s="323">
        <f>'День 9'!AO105</f>
        <v>0</v>
      </c>
      <c r="E105" s="38"/>
      <c r="F105" s="56"/>
      <c r="G105" s="56"/>
      <c r="H105" s="21"/>
      <c r="I105" s="21"/>
      <c r="J105" s="56"/>
      <c r="K105" s="56"/>
      <c r="L105" s="56"/>
      <c r="M105" s="56"/>
      <c r="N105" s="56"/>
      <c r="O105" s="56"/>
      <c r="P105" s="95"/>
      <c r="Q105" s="95"/>
      <c r="R105" s="56"/>
      <c r="S105" s="57"/>
      <c r="T105" s="249"/>
      <c r="U105" s="249"/>
      <c r="V105" s="57"/>
      <c r="W105" s="57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21"/>
      <c r="AK105" s="21"/>
      <c r="AL105" s="56"/>
      <c r="AM105" s="56"/>
      <c r="AN105" s="58">
        <f t="shared" si="5"/>
        <v>0</v>
      </c>
      <c r="AO105" s="58">
        <f t="shared" si="6"/>
        <v>0</v>
      </c>
      <c r="AP105" s="59">
        <f t="shared" si="7"/>
        <v>0</v>
      </c>
      <c r="AQ105" s="334">
        <f t="shared" si="4"/>
        <v>0</v>
      </c>
    </row>
    <row r="106" spans="1:43" ht="15" customHeight="1">
      <c r="A106" s="41"/>
      <c r="B106" s="112" t="s">
        <v>303</v>
      </c>
      <c r="C106" s="36" t="s">
        <v>0</v>
      </c>
      <c r="D106" s="323">
        <f>'День 9'!AO106</f>
        <v>0</v>
      </c>
      <c r="E106" s="38"/>
      <c r="F106" s="56"/>
      <c r="G106" s="56"/>
      <c r="H106" s="21"/>
      <c r="I106" s="21"/>
      <c r="J106" s="56"/>
      <c r="K106" s="56"/>
      <c r="L106" s="210">
        <v>0.125</v>
      </c>
      <c r="M106" s="210">
        <v>0.125</v>
      </c>
      <c r="N106" s="56"/>
      <c r="O106" s="56"/>
      <c r="P106" s="95"/>
      <c r="Q106" s="95"/>
      <c r="R106" s="56"/>
      <c r="S106" s="57"/>
      <c r="T106" s="249"/>
      <c r="U106" s="249"/>
      <c r="V106" s="57"/>
      <c r="W106" s="57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21"/>
      <c r="AK106" s="21"/>
      <c r="AL106" s="56"/>
      <c r="AM106" s="56"/>
      <c r="AN106" s="58">
        <f t="shared" si="5"/>
        <v>0</v>
      </c>
      <c r="AO106" s="58">
        <f t="shared" si="6"/>
        <v>0</v>
      </c>
      <c r="AP106" s="59">
        <f t="shared" si="7"/>
        <v>0</v>
      </c>
      <c r="AQ106" s="334">
        <f t="shared" si="4"/>
        <v>0</v>
      </c>
    </row>
    <row r="107" spans="1:43" ht="15">
      <c r="A107" s="125">
        <v>27</v>
      </c>
      <c r="B107" s="127" t="s">
        <v>176</v>
      </c>
      <c r="C107" s="119" t="s">
        <v>0</v>
      </c>
      <c r="D107" s="323">
        <f>'День 9'!AO107</f>
        <v>0</v>
      </c>
      <c r="E107" s="128"/>
      <c r="F107" s="56"/>
      <c r="G107" s="56"/>
      <c r="H107" s="21"/>
      <c r="I107" s="21"/>
      <c r="J107" s="56"/>
      <c r="K107" s="56"/>
      <c r="L107" s="56"/>
      <c r="M107" s="56"/>
      <c r="N107" s="56"/>
      <c r="O107" s="56"/>
      <c r="P107" s="95"/>
      <c r="Q107" s="95"/>
      <c r="R107" s="56"/>
      <c r="S107" s="57"/>
      <c r="T107" s="249"/>
      <c r="U107" s="249"/>
      <c r="V107" s="57"/>
      <c r="W107" s="57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21"/>
      <c r="AK107" s="21"/>
      <c r="AL107" s="56"/>
      <c r="AM107" s="56"/>
      <c r="AN107" s="107">
        <f t="shared" si="5"/>
        <v>0</v>
      </c>
      <c r="AO107" s="107">
        <f t="shared" si="6"/>
        <v>0</v>
      </c>
      <c r="AP107" s="107">
        <f t="shared" si="7"/>
        <v>0</v>
      </c>
      <c r="AQ107" s="334">
        <f t="shared" si="4"/>
        <v>0</v>
      </c>
    </row>
    <row r="108" spans="1:43" ht="15">
      <c r="A108" s="117">
        <v>28</v>
      </c>
      <c r="B108" s="128" t="s">
        <v>107</v>
      </c>
      <c r="C108" s="119" t="s">
        <v>0</v>
      </c>
      <c r="D108" s="323">
        <f>'День 9'!AO108</f>
        <v>0</v>
      </c>
      <c r="E108" s="128"/>
      <c r="F108" s="56"/>
      <c r="G108" s="56"/>
      <c r="H108" s="21"/>
      <c r="I108" s="21"/>
      <c r="J108" s="56"/>
      <c r="K108" s="56"/>
      <c r="L108" s="56"/>
      <c r="M108" s="56"/>
      <c r="N108" s="56"/>
      <c r="O108" s="56"/>
      <c r="P108" s="95"/>
      <c r="Q108" s="95"/>
      <c r="R108" s="56"/>
      <c r="S108" s="57"/>
      <c r="T108" s="249"/>
      <c r="U108" s="249"/>
      <c r="V108" s="57"/>
      <c r="W108" s="57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21"/>
      <c r="AK108" s="21"/>
      <c r="AL108" s="56"/>
      <c r="AM108" s="56"/>
      <c r="AN108" s="107">
        <f t="shared" si="5"/>
        <v>0</v>
      </c>
      <c r="AO108" s="107">
        <f t="shared" si="6"/>
        <v>0</v>
      </c>
      <c r="AP108" s="107">
        <f t="shared" si="7"/>
        <v>0</v>
      </c>
      <c r="AQ108" s="334">
        <f t="shared" si="4"/>
        <v>0</v>
      </c>
    </row>
    <row r="109" spans="1:43" ht="15">
      <c r="A109" s="117">
        <v>29</v>
      </c>
      <c r="B109" s="128" t="s">
        <v>16</v>
      </c>
      <c r="C109" s="119" t="s">
        <v>0</v>
      </c>
      <c r="D109" s="323">
        <f>'День 9'!AO109</f>
        <v>0</v>
      </c>
      <c r="E109" s="128"/>
      <c r="F109" s="56"/>
      <c r="G109" s="56"/>
      <c r="H109" s="21"/>
      <c r="I109" s="21"/>
      <c r="J109" s="56"/>
      <c r="K109" s="56"/>
      <c r="L109" s="56"/>
      <c r="M109" s="56"/>
      <c r="N109" s="56"/>
      <c r="O109" s="56"/>
      <c r="P109" s="95"/>
      <c r="Q109" s="95"/>
      <c r="R109" s="56"/>
      <c r="S109" s="57"/>
      <c r="T109" s="249"/>
      <c r="U109" s="249"/>
      <c r="V109" s="57"/>
      <c r="W109" s="57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21"/>
      <c r="AK109" s="21"/>
      <c r="AL109" s="56"/>
      <c r="AM109" s="56"/>
      <c r="AN109" s="107">
        <f t="shared" si="5"/>
        <v>0</v>
      </c>
      <c r="AO109" s="107">
        <f t="shared" si="6"/>
        <v>0</v>
      </c>
      <c r="AP109" s="107">
        <f t="shared" si="7"/>
        <v>0</v>
      </c>
      <c r="AQ109" s="334">
        <f t="shared" si="4"/>
        <v>0</v>
      </c>
    </row>
    <row r="110" spans="1:43" ht="15">
      <c r="A110" s="117">
        <v>30</v>
      </c>
      <c r="B110" s="119" t="s">
        <v>52</v>
      </c>
      <c r="C110" s="119" t="s">
        <v>0</v>
      </c>
      <c r="D110" s="323">
        <f>'День 9'!AO110</f>
        <v>0</v>
      </c>
      <c r="E110" s="128"/>
      <c r="F110" s="56"/>
      <c r="G110" s="56"/>
      <c r="H110" s="21"/>
      <c r="I110" s="21"/>
      <c r="J110" s="56"/>
      <c r="K110" s="56"/>
      <c r="L110" s="56"/>
      <c r="M110" s="56"/>
      <c r="N110" s="56"/>
      <c r="O110" s="56"/>
      <c r="P110" s="95"/>
      <c r="Q110" s="95"/>
      <c r="R110" s="56"/>
      <c r="S110" s="57"/>
      <c r="T110" s="249"/>
      <c r="U110" s="249"/>
      <c r="V110" s="57"/>
      <c r="W110" s="57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21"/>
      <c r="AK110" s="21"/>
      <c r="AL110" s="56"/>
      <c r="AM110" s="56"/>
      <c r="AN110" s="107">
        <f t="shared" si="5"/>
        <v>0</v>
      </c>
      <c r="AO110" s="107">
        <f t="shared" si="6"/>
        <v>0</v>
      </c>
      <c r="AP110" s="107">
        <f t="shared" si="7"/>
        <v>0</v>
      </c>
      <c r="AQ110" s="334">
        <f t="shared" si="4"/>
        <v>0</v>
      </c>
    </row>
    <row r="111" spans="28:43" ht="15">
      <c r="AB111"/>
      <c r="AC111"/>
      <c r="AM111" s="1" t="s">
        <v>138</v>
      </c>
      <c r="AN111" s="103">
        <v>0.048</v>
      </c>
      <c r="AO111" s="104" t="s">
        <v>137</v>
      </c>
      <c r="AP111" s="105">
        <f>AP110/AN111</f>
        <v>0</v>
      </c>
      <c r="AQ111" s="334">
        <f t="shared" si="4"/>
        <v>0</v>
      </c>
    </row>
    <row r="112" spans="16:21" ht="15">
      <c r="P112"/>
      <c r="Q112"/>
      <c r="R112"/>
      <c r="S112"/>
      <c r="T112"/>
      <c r="U112"/>
    </row>
  </sheetData>
  <sheetProtection formatCells="0" formatColumns="0" formatRows="0" insertColumns="0" insertRows="0" insertHyperlinks="0" deleteColumns="0" deleteRows="0" sort="0" autoFilter="0" pivotTables="0"/>
  <mergeCells count="21">
    <mergeCell ref="AQ1:AQ2"/>
    <mergeCell ref="AF2:AG2"/>
    <mergeCell ref="T2:U2"/>
    <mergeCell ref="V2:W2"/>
    <mergeCell ref="P2:Q2"/>
    <mergeCell ref="X2:Y2"/>
    <mergeCell ref="F1:AM1"/>
    <mergeCell ref="H2:I2"/>
    <mergeCell ref="J2:K2"/>
    <mergeCell ref="L2:M2"/>
    <mergeCell ref="N2:O2"/>
    <mergeCell ref="F2:G2"/>
    <mergeCell ref="AN1:AO1"/>
    <mergeCell ref="AP1:AP2"/>
    <mergeCell ref="AB2:AC2"/>
    <mergeCell ref="R2:S2"/>
    <mergeCell ref="AD2:AE2"/>
    <mergeCell ref="Z2:AA2"/>
    <mergeCell ref="AL2:AM2"/>
    <mergeCell ref="AH2:AI2"/>
    <mergeCell ref="AJ2:AK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J112"/>
  <sheetViews>
    <sheetView zoomScale="90" zoomScaleNormal="90" zoomScalePageLayoutView="0"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C16" sqref="AC16"/>
    </sheetView>
  </sheetViews>
  <sheetFormatPr defaultColWidth="9.140625" defaultRowHeight="15"/>
  <cols>
    <col min="1" max="1" width="3.8515625" style="141" customWidth="1"/>
    <col min="2" max="2" width="27.00390625" style="0" customWidth="1"/>
    <col min="3" max="3" width="2.8515625" style="49" customWidth="1"/>
    <col min="4" max="8" width="6.57421875" style="0" customWidth="1"/>
    <col min="9" max="9" width="7.140625" style="0" customWidth="1"/>
    <col min="10" max="11" width="6.57421875" style="0" customWidth="1"/>
    <col min="12" max="13" width="5.7109375" style="0" customWidth="1"/>
    <col min="14" max="14" width="6.421875" style="0" customWidth="1"/>
    <col min="15" max="15" width="6.57421875" style="0" customWidth="1"/>
    <col min="16" max="25" width="5.7109375" style="0" customWidth="1"/>
    <col min="26" max="26" width="6.421875" style="0" customWidth="1"/>
    <col min="27" max="27" width="7.00390625" style="0" customWidth="1"/>
    <col min="28" max="29" width="5.7109375" style="0" customWidth="1"/>
    <col min="30" max="30" width="6.28125" style="9" customWidth="1"/>
    <col min="31" max="31" width="6.8515625" style="9" customWidth="1"/>
    <col min="32" max="33" width="5.7109375" style="0" hidden="1" customWidth="1"/>
    <col min="34" max="34" width="9.57421875" style="0" customWidth="1"/>
    <col min="35" max="35" width="9.00390625" style="0" customWidth="1"/>
    <col min="36" max="36" width="8.28125" style="0" customWidth="1"/>
  </cols>
  <sheetData>
    <row r="1" spans="1:36" ht="32.25" customHeight="1">
      <c r="A1" s="133"/>
      <c r="B1" s="26" t="s">
        <v>169</v>
      </c>
      <c r="C1" s="27"/>
      <c r="D1" s="296"/>
      <c r="E1" s="297"/>
      <c r="F1" s="297"/>
      <c r="G1" s="297"/>
      <c r="H1" s="297"/>
      <c r="I1" s="297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9"/>
      <c r="AH1" s="280" t="s">
        <v>170</v>
      </c>
      <c r="AI1" s="281"/>
      <c r="AJ1" s="270" t="s">
        <v>125</v>
      </c>
    </row>
    <row r="2" spans="1:36" ht="47.25" customHeight="1">
      <c r="A2" s="134"/>
      <c r="B2" s="66" t="s">
        <v>132</v>
      </c>
      <c r="C2" s="29"/>
      <c r="D2" s="286" t="s">
        <v>266</v>
      </c>
      <c r="E2" s="287"/>
      <c r="F2" s="282" t="s">
        <v>87</v>
      </c>
      <c r="G2" s="283"/>
      <c r="H2" s="302" t="s">
        <v>227</v>
      </c>
      <c r="I2" s="307"/>
      <c r="J2" s="282" t="s">
        <v>264</v>
      </c>
      <c r="K2" s="283"/>
      <c r="L2" s="286" t="s">
        <v>267</v>
      </c>
      <c r="M2" s="300"/>
      <c r="N2" s="286" t="s">
        <v>271</v>
      </c>
      <c r="O2" s="287"/>
      <c r="P2" s="286" t="s">
        <v>272</v>
      </c>
      <c r="Q2" s="287"/>
      <c r="R2" s="282" t="s">
        <v>72</v>
      </c>
      <c r="S2" s="283"/>
      <c r="T2" s="302" t="s">
        <v>226</v>
      </c>
      <c r="U2" s="300"/>
      <c r="V2" s="286" t="s">
        <v>207</v>
      </c>
      <c r="W2" s="287"/>
      <c r="X2" s="286" t="s">
        <v>133</v>
      </c>
      <c r="Y2" s="287"/>
      <c r="Z2" s="282" t="s">
        <v>273</v>
      </c>
      <c r="AA2" s="283"/>
      <c r="AB2" s="286" t="s">
        <v>274</v>
      </c>
      <c r="AC2" s="287"/>
      <c r="AD2" s="282" t="s">
        <v>286</v>
      </c>
      <c r="AE2" s="283"/>
      <c r="AF2" s="290"/>
      <c r="AG2" s="291"/>
      <c r="AH2" s="110" t="s">
        <v>73</v>
      </c>
      <c r="AI2" s="109" t="s">
        <v>74</v>
      </c>
      <c r="AJ2" s="271"/>
    </row>
    <row r="3" spans="1:36" ht="15.75">
      <c r="A3" s="135"/>
      <c r="B3" s="31" t="s">
        <v>68</v>
      </c>
      <c r="C3" s="32"/>
      <c r="D3" s="11" t="s">
        <v>55</v>
      </c>
      <c r="E3" s="11" t="s">
        <v>56</v>
      </c>
      <c r="F3" s="11" t="s">
        <v>55</v>
      </c>
      <c r="G3" s="11" t="s">
        <v>56</v>
      </c>
      <c r="H3" s="81" t="s">
        <v>55</v>
      </c>
      <c r="I3" s="81" t="s">
        <v>56</v>
      </c>
      <c r="J3" s="11" t="s">
        <v>55</v>
      </c>
      <c r="K3" s="11" t="s">
        <v>56</v>
      </c>
      <c r="L3" s="50" t="s">
        <v>55</v>
      </c>
      <c r="M3" s="50" t="s">
        <v>56</v>
      </c>
      <c r="N3" s="50" t="s">
        <v>55</v>
      </c>
      <c r="O3" s="50" t="s">
        <v>56</v>
      </c>
      <c r="P3" s="50" t="s">
        <v>55</v>
      </c>
      <c r="Q3" s="51" t="s">
        <v>56</v>
      </c>
      <c r="R3" s="11" t="s">
        <v>55</v>
      </c>
      <c r="S3" s="11" t="s">
        <v>56</v>
      </c>
      <c r="T3" s="82" t="s">
        <v>55</v>
      </c>
      <c r="U3" s="82" t="s">
        <v>56</v>
      </c>
      <c r="V3" s="11" t="s">
        <v>55</v>
      </c>
      <c r="W3" s="11" t="s">
        <v>56</v>
      </c>
      <c r="X3" s="11" t="s">
        <v>55</v>
      </c>
      <c r="Y3" s="13" t="s">
        <v>56</v>
      </c>
      <c r="Z3" s="11" t="s">
        <v>55</v>
      </c>
      <c r="AA3" s="11" t="s">
        <v>71</v>
      </c>
      <c r="AB3" s="50" t="s">
        <v>55</v>
      </c>
      <c r="AC3" s="51" t="s">
        <v>56</v>
      </c>
      <c r="AD3" s="11" t="s">
        <v>55</v>
      </c>
      <c r="AE3" s="11" t="s">
        <v>56</v>
      </c>
      <c r="AF3" s="11"/>
      <c r="AG3" s="14"/>
      <c r="AH3" s="100"/>
      <c r="AI3" s="100"/>
      <c r="AJ3" s="101">
        <f>AH3+AI3</f>
        <v>0</v>
      </c>
    </row>
    <row r="4" spans="1:36" ht="23.25" customHeight="1">
      <c r="A4" s="135"/>
      <c r="B4" s="31" t="s">
        <v>70</v>
      </c>
      <c r="C4" s="33"/>
      <c r="D4" s="73" t="s">
        <v>258</v>
      </c>
      <c r="E4" s="73" t="s">
        <v>216</v>
      </c>
      <c r="F4" s="73" t="s">
        <v>81</v>
      </c>
      <c r="G4" s="73" t="s">
        <v>81</v>
      </c>
      <c r="H4" s="222" t="s">
        <v>285</v>
      </c>
      <c r="I4" s="222" t="s">
        <v>284</v>
      </c>
      <c r="J4" s="73" t="s">
        <v>80</v>
      </c>
      <c r="K4" s="73" t="s">
        <v>81</v>
      </c>
      <c r="L4" s="73" t="s">
        <v>86</v>
      </c>
      <c r="M4" s="73" t="s">
        <v>83</v>
      </c>
      <c r="N4" s="73" t="s">
        <v>96</v>
      </c>
      <c r="O4" s="73" t="s">
        <v>221</v>
      </c>
      <c r="P4" s="73" t="s">
        <v>222</v>
      </c>
      <c r="Q4" s="213" t="s">
        <v>205</v>
      </c>
      <c r="R4" s="73" t="s">
        <v>120</v>
      </c>
      <c r="S4" s="74">
        <v>140</v>
      </c>
      <c r="T4" s="220" t="s">
        <v>78</v>
      </c>
      <c r="U4" s="220" t="s">
        <v>81</v>
      </c>
      <c r="V4" s="73" t="s">
        <v>249</v>
      </c>
      <c r="W4" s="73" t="s">
        <v>244</v>
      </c>
      <c r="X4" s="74">
        <v>150</v>
      </c>
      <c r="Y4" s="213" t="s">
        <v>81</v>
      </c>
      <c r="Z4" s="73" t="s">
        <v>78</v>
      </c>
      <c r="AA4" s="74">
        <v>180</v>
      </c>
      <c r="AB4" s="73" t="s">
        <v>275</v>
      </c>
      <c r="AC4" s="213" t="s">
        <v>276</v>
      </c>
      <c r="AD4" s="73" t="s">
        <v>246</v>
      </c>
      <c r="AE4" s="73" t="s">
        <v>252</v>
      </c>
      <c r="AF4" s="74"/>
      <c r="AG4" s="73"/>
      <c r="AH4" s="14"/>
      <c r="AI4" s="16"/>
      <c r="AJ4" s="16"/>
    </row>
    <row r="5" spans="1:36" ht="15">
      <c r="A5" s="135"/>
      <c r="B5" s="31"/>
      <c r="C5" s="33"/>
      <c r="D5" s="15"/>
      <c r="E5" s="11"/>
      <c r="F5" s="15"/>
      <c r="G5" s="15"/>
      <c r="H5" s="81"/>
      <c r="I5" s="81"/>
      <c r="J5" s="11"/>
      <c r="K5" s="11"/>
      <c r="L5" s="50"/>
      <c r="M5" s="50"/>
      <c r="N5" s="50"/>
      <c r="O5" s="50"/>
      <c r="P5" s="50"/>
      <c r="Q5" s="51"/>
      <c r="R5" s="17"/>
      <c r="S5" s="15"/>
      <c r="T5" s="82"/>
      <c r="U5" s="82"/>
      <c r="V5" s="11"/>
      <c r="W5" s="11"/>
      <c r="X5" s="15"/>
      <c r="Y5" s="13"/>
      <c r="Z5" s="11"/>
      <c r="AA5" s="15"/>
      <c r="AB5" s="50"/>
      <c r="AC5" s="51"/>
      <c r="AD5" s="17"/>
      <c r="AE5" s="15"/>
      <c r="AF5" s="15"/>
      <c r="AG5" s="14"/>
      <c r="AH5" s="14"/>
      <c r="AI5" s="16"/>
      <c r="AJ5" s="16"/>
    </row>
    <row r="6" spans="1:36" ht="15">
      <c r="A6" s="175">
        <v>1</v>
      </c>
      <c r="B6" s="118" t="s">
        <v>48</v>
      </c>
      <c r="C6" s="119" t="s">
        <v>0</v>
      </c>
      <c r="D6" s="53"/>
      <c r="E6" s="53"/>
      <c r="F6" s="15"/>
      <c r="G6" s="15"/>
      <c r="H6" s="68"/>
      <c r="I6" s="68"/>
      <c r="J6" s="53"/>
      <c r="K6" s="53"/>
      <c r="L6" s="68"/>
      <c r="M6" s="68"/>
      <c r="N6" s="68"/>
      <c r="O6" s="68"/>
      <c r="P6" s="68"/>
      <c r="Q6" s="69"/>
      <c r="R6" s="11"/>
      <c r="S6" s="15"/>
      <c r="T6" s="85"/>
      <c r="U6" s="85"/>
      <c r="V6" s="11"/>
      <c r="W6" s="11"/>
      <c r="X6" s="15"/>
      <c r="Y6" s="13"/>
      <c r="Z6" s="11"/>
      <c r="AA6" s="15"/>
      <c r="AB6" s="68"/>
      <c r="AC6" s="69"/>
      <c r="AD6" s="11"/>
      <c r="AE6" s="15"/>
      <c r="AF6" s="15"/>
      <c r="AG6" s="11"/>
      <c r="AH6" s="120">
        <f>AH7+AH8+AH9</f>
        <v>0</v>
      </c>
      <c r="AI6" s="120">
        <f>AI7+AI8+AI9</f>
        <v>0</v>
      </c>
      <c r="AJ6" s="120">
        <f>AJ7+AJ8+AJ9</f>
        <v>0</v>
      </c>
    </row>
    <row r="7" spans="1:36" ht="15">
      <c r="A7" s="34"/>
      <c r="B7" s="35" t="s">
        <v>4</v>
      </c>
      <c r="C7" s="36" t="s">
        <v>0</v>
      </c>
      <c r="D7" s="56"/>
      <c r="E7" s="56"/>
      <c r="F7" s="21"/>
      <c r="G7" s="21"/>
      <c r="H7" s="210">
        <v>0.025</v>
      </c>
      <c r="I7" s="210">
        <v>0.03</v>
      </c>
      <c r="J7" s="56"/>
      <c r="K7" s="56"/>
      <c r="L7" s="56"/>
      <c r="M7" s="56"/>
      <c r="N7" s="56"/>
      <c r="O7" s="56"/>
      <c r="P7" s="56"/>
      <c r="Q7" s="57"/>
      <c r="R7" s="21"/>
      <c r="S7" s="21"/>
      <c r="T7" s="89"/>
      <c r="U7" s="89"/>
      <c r="V7" s="56"/>
      <c r="W7" s="56"/>
      <c r="X7" s="56"/>
      <c r="Y7" s="57"/>
      <c r="Z7" s="21"/>
      <c r="AA7" s="21"/>
      <c r="AB7" s="56"/>
      <c r="AC7" s="57"/>
      <c r="AD7" s="56"/>
      <c r="AE7" s="56"/>
      <c r="AF7" s="56"/>
      <c r="AG7" s="56"/>
      <c r="AH7" s="58">
        <f>(AF7+AB7+Z7+X7+V7+T7+R7+P7+N7+L7+J7+H7+F7+D7+AD7)*$AH$3</f>
        <v>0</v>
      </c>
      <c r="AI7" s="58">
        <f>(AG7+AC7+AA7+Y7+W7+U7+S7+Q7+O7+M7+K7+I7+G7+E7+AE7)*$AI$3</f>
        <v>0</v>
      </c>
      <c r="AJ7" s="59">
        <f>AI7+AH7</f>
        <v>0</v>
      </c>
    </row>
    <row r="8" spans="1:36" ht="15">
      <c r="A8" s="34"/>
      <c r="B8" s="37" t="s">
        <v>48</v>
      </c>
      <c r="C8" s="36" t="s">
        <v>0</v>
      </c>
      <c r="D8" s="56"/>
      <c r="E8" s="56"/>
      <c r="F8" s="21"/>
      <c r="G8" s="21"/>
      <c r="H8" s="56"/>
      <c r="I8" s="56"/>
      <c r="J8" s="56"/>
      <c r="K8" s="56"/>
      <c r="L8" s="56"/>
      <c r="M8" s="56"/>
      <c r="N8" s="56"/>
      <c r="O8" s="56"/>
      <c r="P8" s="56"/>
      <c r="Q8" s="56"/>
      <c r="R8" s="21"/>
      <c r="S8" s="21"/>
      <c r="T8" s="89"/>
      <c r="U8" s="89"/>
      <c r="V8" s="210">
        <v>0.02</v>
      </c>
      <c r="W8" s="210">
        <v>0.03</v>
      </c>
      <c r="X8" s="56"/>
      <c r="Y8" s="57"/>
      <c r="Z8" s="21"/>
      <c r="AA8" s="21"/>
      <c r="AB8" s="56"/>
      <c r="AC8" s="57"/>
      <c r="AD8" s="56"/>
      <c r="AE8" s="56"/>
      <c r="AF8" s="56"/>
      <c r="AG8" s="56"/>
      <c r="AH8" s="58">
        <f aca="true" t="shared" si="0" ref="AH8:AH74">(AF8+AB8+Z8+X8+V8+T8+R8+P8+N8+L8+J8+H8+F8+D8+AD8)*$AH$3</f>
        <v>0</v>
      </c>
      <c r="AI8" s="58">
        <f aca="true" t="shared" si="1" ref="AI8:AI74">(AG8+AC8+AA8+Y8+W8+U8+S8+Q8+O8+M8+K8+I8+G8+E8+AE8)*$AI$3</f>
        <v>0</v>
      </c>
      <c r="AJ8" s="59">
        <f aca="true" t="shared" si="2" ref="AJ8:AJ74">AI8+AH8</f>
        <v>0</v>
      </c>
    </row>
    <row r="9" spans="1:36" ht="15" customHeight="1">
      <c r="A9" s="34"/>
      <c r="B9" s="35" t="s">
        <v>43</v>
      </c>
      <c r="C9" s="36" t="s">
        <v>0</v>
      </c>
      <c r="D9" s="56"/>
      <c r="E9" s="56"/>
      <c r="F9" s="21"/>
      <c r="G9" s="21"/>
      <c r="H9" s="56"/>
      <c r="I9" s="56"/>
      <c r="J9" s="56"/>
      <c r="K9" s="56"/>
      <c r="L9" s="56"/>
      <c r="M9" s="56"/>
      <c r="N9" s="56"/>
      <c r="O9" s="56"/>
      <c r="P9" s="56"/>
      <c r="Q9" s="57"/>
      <c r="R9" s="21"/>
      <c r="S9" s="21"/>
      <c r="T9" s="89"/>
      <c r="U9" s="89"/>
      <c r="V9" s="56"/>
      <c r="W9" s="56"/>
      <c r="X9" s="56"/>
      <c r="Y9" s="57"/>
      <c r="Z9" s="21"/>
      <c r="AA9" s="21"/>
      <c r="AB9" s="56"/>
      <c r="AC9" s="57"/>
      <c r="AD9" s="56"/>
      <c r="AE9" s="56"/>
      <c r="AF9" s="56"/>
      <c r="AG9" s="56"/>
      <c r="AH9" s="58">
        <f t="shared" si="0"/>
        <v>0</v>
      </c>
      <c r="AI9" s="58">
        <f t="shared" si="1"/>
        <v>0</v>
      </c>
      <c r="AJ9" s="59">
        <f t="shared" si="2"/>
        <v>0</v>
      </c>
    </row>
    <row r="10" spans="1:36" ht="15">
      <c r="A10" s="117">
        <v>2</v>
      </c>
      <c r="B10" s="119" t="s">
        <v>127</v>
      </c>
      <c r="C10" s="119" t="s">
        <v>0</v>
      </c>
      <c r="D10" s="56"/>
      <c r="E10" s="56"/>
      <c r="F10" s="21"/>
      <c r="G10" s="21"/>
      <c r="H10" s="56"/>
      <c r="I10" s="56"/>
      <c r="J10" s="56"/>
      <c r="K10" s="56"/>
      <c r="L10" s="56"/>
      <c r="M10" s="56"/>
      <c r="N10" s="56"/>
      <c r="O10" s="56"/>
      <c r="P10" s="56"/>
      <c r="Q10" s="57"/>
      <c r="R10" s="21"/>
      <c r="S10" s="21"/>
      <c r="T10" s="89"/>
      <c r="U10" s="89"/>
      <c r="V10" s="210">
        <v>0.04</v>
      </c>
      <c r="W10" s="210">
        <v>0.045</v>
      </c>
      <c r="X10" s="56"/>
      <c r="Y10" s="57"/>
      <c r="Z10" s="21"/>
      <c r="AA10" s="21"/>
      <c r="AB10" s="56"/>
      <c r="AC10" s="57"/>
      <c r="AD10" s="56"/>
      <c r="AE10" s="56"/>
      <c r="AF10" s="56"/>
      <c r="AG10" s="56"/>
      <c r="AH10" s="107">
        <f t="shared" si="0"/>
        <v>0</v>
      </c>
      <c r="AI10" s="107">
        <f t="shared" si="1"/>
        <v>0</v>
      </c>
      <c r="AJ10" s="107">
        <f t="shared" si="2"/>
        <v>0</v>
      </c>
    </row>
    <row r="11" spans="1:36" ht="15">
      <c r="A11" s="117">
        <v>3</v>
      </c>
      <c r="B11" s="124" t="s">
        <v>178</v>
      </c>
      <c r="C11" s="119" t="s">
        <v>0</v>
      </c>
      <c r="D11" s="56"/>
      <c r="E11" s="56"/>
      <c r="F11" s="21"/>
      <c r="G11" s="21"/>
      <c r="H11" s="56"/>
      <c r="I11" s="56"/>
      <c r="J11" s="56"/>
      <c r="K11" s="56"/>
      <c r="L11" s="56"/>
      <c r="M11" s="56"/>
      <c r="N11" s="56"/>
      <c r="O11" s="56"/>
      <c r="P11" s="56"/>
      <c r="Q11" s="57"/>
      <c r="R11" s="21"/>
      <c r="S11" s="21"/>
      <c r="T11" s="89"/>
      <c r="U11" s="89"/>
      <c r="V11" s="56"/>
      <c r="W11" s="56"/>
      <c r="X11" s="56"/>
      <c r="Y11" s="57"/>
      <c r="Z11" s="21"/>
      <c r="AA11" s="21"/>
      <c r="AB11" s="56"/>
      <c r="AC11" s="57"/>
      <c r="AD11" s="56"/>
      <c r="AE11" s="56"/>
      <c r="AF11" s="56"/>
      <c r="AG11" s="56"/>
      <c r="AH11" s="107">
        <f t="shared" si="0"/>
        <v>0</v>
      </c>
      <c r="AI11" s="107">
        <f t="shared" si="1"/>
        <v>0</v>
      </c>
      <c r="AJ11" s="107">
        <f t="shared" si="2"/>
        <v>0</v>
      </c>
    </row>
    <row r="12" spans="1:36" ht="15">
      <c r="A12" s="175">
        <v>4</v>
      </c>
      <c r="B12" s="118" t="s">
        <v>140</v>
      </c>
      <c r="C12" s="119" t="s">
        <v>0</v>
      </c>
      <c r="D12" s="56"/>
      <c r="E12" s="56"/>
      <c r="F12" s="21"/>
      <c r="G12" s="21"/>
      <c r="H12" s="52"/>
      <c r="I12" s="52"/>
      <c r="J12" s="56"/>
      <c r="K12" s="56"/>
      <c r="L12" s="52"/>
      <c r="M12" s="52"/>
      <c r="N12" s="52"/>
      <c r="O12" s="52"/>
      <c r="P12" s="52"/>
      <c r="Q12" s="54"/>
      <c r="R12" s="21"/>
      <c r="S12" s="21"/>
      <c r="T12" s="89"/>
      <c r="U12" s="89"/>
      <c r="V12" s="56"/>
      <c r="W12" s="56"/>
      <c r="X12" s="56"/>
      <c r="Y12" s="57"/>
      <c r="Z12" s="21"/>
      <c r="AA12" s="21"/>
      <c r="AB12" s="52"/>
      <c r="AC12" s="54"/>
      <c r="AD12" s="56"/>
      <c r="AE12" s="56"/>
      <c r="AF12" s="56"/>
      <c r="AG12" s="56"/>
      <c r="AH12" s="122">
        <f>AH14+AH15+AH16</f>
        <v>0</v>
      </c>
      <c r="AI12" s="122">
        <f>AI14+AI15+AI16</f>
        <v>0</v>
      </c>
      <c r="AJ12" s="122">
        <f>AJ14+AJ15+AJ16</f>
        <v>0</v>
      </c>
    </row>
    <row r="13" spans="1:36" ht="15">
      <c r="A13" s="34"/>
      <c r="B13" s="37" t="s">
        <v>6</v>
      </c>
      <c r="C13" s="36" t="s">
        <v>0</v>
      </c>
      <c r="D13" s="56"/>
      <c r="E13" s="56"/>
      <c r="F13" s="21"/>
      <c r="G13" s="21"/>
      <c r="H13" s="56"/>
      <c r="I13" s="56"/>
      <c r="J13" s="56"/>
      <c r="K13" s="56"/>
      <c r="L13" s="56"/>
      <c r="M13" s="56"/>
      <c r="N13" s="56"/>
      <c r="O13" s="56"/>
      <c r="P13" s="56"/>
      <c r="Q13" s="57"/>
      <c r="R13" s="21"/>
      <c r="S13" s="21"/>
      <c r="T13" s="89"/>
      <c r="U13" s="89"/>
      <c r="V13" s="56"/>
      <c r="W13" s="56"/>
      <c r="X13" s="56"/>
      <c r="Y13" s="57"/>
      <c r="Z13" s="21"/>
      <c r="AA13" s="21"/>
      <c r="AB13" s="56"/>
      <c r="AC13" s="57"/>
      <c r="AD13" s="56"/>
      <c r="AE13" s="56"/>
      <c r="AF13" s="56"/>
      <c r="AG13" s="56"/>
      <c r="AH13" s="58">
        <f t="shared" si="0"/>
        <v>0</v>
      </c>
      <c r="AI13" s="58">
        <f t="shared" si="1"/>
        <v>0</v>
      </c>
      <c r="AJ13" s="59">
        <f t="shared" si="2"/>
        <v>0</v>
      </c>
    </row>
    <row r="14" spans="1:36" ht="15" customHeight="1">
      <c r="A14" s="34"/>
      <c r="B14" s="34" t="s">
        <v>198</v>
      </c>
      <c r="C14" s="36" t="s">
        <v>0</v>
      </c>
      <c r="D14" s="56"/>
      <c r="E14" s="56"/>
      <c r="F14" s="21"/>
      <c r="G14" s="21"/>
      <c r="H14" s="56"/>
      <c r="I14" s="56"/>
      <c r="J14" s="56"/>
      <c r="K14" s="56"/>
      <c r="L14" s="56"/>
      <c r="M14" s="56"/>
      <c r="N14" s="22"/>
      <c r="O14" s="22"/>
      <c r="P14" s="22"/>
      <c r="Q14" s="60"/>
      <c r="R14" s="21"/>
      <c r="S14" s="21"/>
      <c r="T14" s="89"/>
      <c r="U14" s="89"/>
      <c r="V14" s="56"/>
      <c r="W14" s="56"/>
      <c r="X14" s="56"/>
      <c r="Y14" s="57"/>
      <c r="Z14" s="202">
        <v>0.0325</v>
      </c>
      <c r="AA14" s="202">
        <v>0.039</v>
      </c>
      <c r="AB14" s="22"/>
      <c r="AC14" s="60"/>
      <c r="AD14" s="56"/>
      <c r="AE14" s="56"/>
      <c r="AF14" s="56"/>
      <c r="AG14" s="56"/>
      <c r="AH14" s="58">
        <f t="shared" si="0"/>
        <v>0</v>
      </c>
      <c r="AI14" s="58">
        <f t="shared" si="1"/>
        <v>0</v>
      </c>
      <c r="AJ14" s="59">
        <f t="shared" si="2"/>
        <v>0</v>
      </c>
    </row>
    <row r="15" spans="1:36" ht="15" customHeight="1">
      <c r="A15" s="34"/>
      <c r="B15" s="35" t="s">
        <v>7</v>
      </c>
      <c r="C15" s="36" t="s">
        <v>0</v>
      </c>
      <c r="D15" s="56"/>
      <c r="E15" s="56"/>
      <c r="F15" s="21"/>
      <c r="G15" s="21"/>
      <c r="H15" s="56"/>
      <c r="I15" s="56"/>
      <c r="J15" s="56"/>
      <c r="K15" s="56"/>
      <c r="L15" s="56"/>
      <c r="M15" s="56"/>
      <c r="N15" s="56"/>
      <c r="O15" s="56"/>
      <c r="P15" s="56"/>
      <c r="Q15" s="57"/>
      <c r="R15" s="21"/>
      <c r="S15" s="21"/>
      <c r="T15" s="89"/>
      <c r="U15" s="89"/>
      <c r="V15" s="56"/>
      <c r="W15" s="56"/>
      <c r="X15" s="56"/>
      <c r="Y15" s="57"/>
      <c r="Z15" s="21"/>
      <c r="AA15" s="21"/>
      <c r="AB15" s="56"/>
      <c r="AC15" s="57"/>
      <c r="AD15" s="56"/>
      <c r="AE15" s="56"/>
      <c r="AF15" s="56"/>
      <c r="AG15" s="56"/>
      <c r="AH15" s="58">
        <f t="shared" si="0"/>
        <v>0</v>
      </c>
      <c r="AI15" s="58">
        <f t="shared" si="1"/>
        <v>0</v>
      </c>
      <c r="AJ15" s="59">
        <f t="shared" si="2"/>
        <v>0</v>
      </c>
    </row>
    <row r="16" spans="1:36" ht="15" customHeight="1">
      <c r="A16" s="34"/>
      <c r="B16" s="35" t="s">
        <v>141</v>
      </c>
      <c r="C16" s="36" t="s">
        <v>0</v>
      </c>
      <c r="D16" s="56"/>
      <c r="E16" s="56"/>
      <c r="F16" s="21"/>
      <c r="G16" s="21"/>
      <c r="H16" s="56"/>
      <c r="I16" s="56"/>
      <c r="J16" s="56"/>
      <c r="K16" s="56"/>
      <c r="L16" s="56"/>
      <c r="M16" s="56"/>
      <c r="N16" s="56"/>
      <c r="O16" s="56"/>
      <c r="P16" s="56"/>
      <c r="Q16" s="57"/>
      <c r="R16" s="21"/>
      <c r="S16" s="21"/>
      <c r="T16" s="89"/>
      <c r="U16" s="89"/>
      <c r="V16" s="56"/>
      <c r="W16" s="56"/>
      <c r="X16" s="56"/>
      <c r="Y16" s="57"/>
      <c r="Z16" s="21"/>
      <c r="AA16" s="21"/>
      <c r="AB16" s="56"/>
      <c r="AC16" s="57"/>
      <c r="AD16" s="56"/>
      <c r="AE16" s="56"/>
      <c r="AF16" s="56"/>
      <c r="AG16" s="56"/>
      <c r="AH16" s="58">
        <f t="shared" si="0"/>
        <v>0</v>
      </c>
      <c r="AI16" s="58">
        <f t="shared" si="1"/>
        <v>0</v>
      </c>
      <c r="AJ16" s="59">
        <f t="shared" si="2"/>
        <v>0</v>
      </c>
    </row>
    <row r="17" spans="1:36" ht="15">
      <c r="A17" s="175">
        <v>5</v>
      </c>
      <c r="B17" s="118" t="s">
        <v>142</v>
      </c>
      <c r="C17" s="119" t="s">
        <v>0</v>
      </c>
      <c r="D17" s="56"/>
      <c r="E17" s="56"/>
      <c r="F17" s="21"/>
      <c r="G17" s="21"/>
      <c r="H17" s="56"/>
      <c r="I17" s="56"/>
      <c r="J17" s="56"/>
      <c r="K17" s="56"/>
      <c r="L17" s="56"/>
      <c r="M17" s="56"/>
      <c r="N17" s="56"/>
      <c r="O17" s="56"/>
      <c r="P17" s="56"/>
      <c r="Q17" s="57"/>
      <c r="R17" s="21"/>
      <c r="S17" s="21"/>
      <c r="T17" s="89"/>
      <c r="U17" s="89"/>
      <c r="V17" s="56"/>
      <c r="W17" s="56"/>
      <c r="X17" s="56"/>
      <c r="Y17" s="57"/>
      <c r="Z17" s="21"/>
      <c r="AA17" s="21"/>
      <c r="AB17" s="56"/>
      <c r="AC17" s="57"/>
      <c r="AD17" s="56"/>
      <c r="AE17" s="56"/>
      <c r="AF17" s="56"/>
      <c r="AG17" s="56"/>
      <c r="AH17" s="122">
        <f>AH18+AH19+AH20</f>
        <v>0</v>
      </c>
      <c r="AI17" s="122">
        <f>AI18+AI19+AI20</f>
        <v>0</v>
      </c>
      <c r="AJ17" s="122">
        <f>AJ18+AJ19+AJ20</f>
        <v>0</v>
      </c>
    </row>
    <row r="18" spans="1:36" ht="15" customHeight="1">
      <c r="A18" s="34"/>
      <c r="B18" s="37" t="s">
        <v>19</v>
      </c>
      <c r="C18" s="36" t="s">
        <v>0</v>
      </c>
      <c r="D18" s="56"/>
      <c r="E18" s="56"/>
      <c r="F18" s="21"/>
      <c r="G18" s="21"/>
      <c r="H18" s="56"/>
      <c r="I18" s="56"/>
      <c r="J18" s="56"/>
      <c r="K18" s="56"/>
      <c r="L18" s="56"/>
      <c r="M18" s="56"/>
      <c r="N18" s="56"/>
      <c r="O18" s="56"/>
      <c r="P18" s="56"/>
      <c r="Q18" s="57"/>
      <c r="R18" s="21"/>
      <c r="S18" s="21"/>
      <c r="T18" s="89"/>
      <c r="U18" s="89"/>
      <c r="V18" s="56"/>
      <c r="W18" s="56"/>
      <c r="X18" s="56"/>
      <c r="Y18" s="57"/>
      <c r="Z18" s="21"/>
      <c r="AA18" s="21"/>
      <c r="AB18" s="56"/>
      <c r="AC18" s="57"/>
      <c r="AD18" s="56"/>
      <c r="AE18" s="56"/>
      <c r="AF18" s="56"/>
      <c r="AG18" s="56"/>
      <c r="AH18" s="58">
        <f>(AF18+AB18+Z18+X18+V18+T18+R18+P18+N18+L18+J18+H18+F18+D18+AD18)*$AH$3</f>
        <v>0</v>
      </c>
      <c r="AI18" s="58">
        <f>(AG18+AC18+AA18+Y18+W18+U18+S18+Q18+O18+M18+K18+I18+G18+E18+AE18)*$AI$3</f>
        <v>0</v>
      </c>
      <c r="AJ18" s="59">
        <f>AI18+AH18</f>
        <v>0</v>
      </c>
    </row>
    <row r="19" spans="1:36" ht="15">
      <c r="A19" s="34"/>
      <c r="B19" s="35" t="s">
        <v>20</v>
      </c>
      <c r="C19" s="36" t="s">
        <v>0</v>
      </c>
      <c r="D19" s="56"/>
      <c r="E19" s="56"/>
      <c r="F19" s="21"/>
      <c r="G19" s="21"/>
      <c r="H19" s="56"/>
      <c r="I19" s="56"/>
      <c r="J19" s="56"/>
      <c r="K19" s="56"/>
      <c r="L19" s="56"/>
      <c r="M19" s="56"/>
      <c r="N19" s="56"/>
      <c r="O19" s="56"/>
      <c r="P19" s="210">
        <v>0.0391</v>
      </c>
      <c r="Q19" s="216">
        <v>0.0493</v>
      </c>
      <c r="R19" s="21"/>
      <c r="S19" s="21"/>
      <c r="T19" s="89"/>
      <c r="U19" s="89"/>
      <c r="V19" s="56"/>
      <c r="W19" s="56"/>
      <c r="X19" s="56"/>
      <c r="Y19" s="57"/>
      <c r="Z19" s="21"/>
      <c r="AA19" s="21"/>
      <c r="AB19" s="56"/>
      <c r="AC19" s="57"/>
      <c r="AD19" s="56"/>
      <c r="AE19" s="56"/>
      <c r="AF19" s="56"/>
      <c r="AG19" s="56"/>
      <c r="AH19" s="58">
        <f t="shared" si="0"/>
        <v>0</v>
      </c>
      <c r="AI19" s="58">
        <f t="shared" si="1"/>
        <v>0</v>
      </c>
      <c r="AJ19" s="59">
        <f t="shared" si="2"/>
        <v>0</v>
      </c>
    </row>
    <row r="20" spans="1:36" ht="15" customHeight="1">
      <c r="A20" s="34"/>
      <c r="B20" s="39" t="s">
        <v>63</v>
      </c>
      <c r="C20" s="36" t="s">
        <v>0</v>
      </c>
      <c r="D20" s="56"/>
      <c r="E20" s="56"/>
      <c r="F20" s="21"/>
      <c r="G20" s="21"/>
      <c r="H20" s="56"/>
      <c r="I20" s="56"/>
      <c r="J20" s="56"/>
      <c r="K20" s="56"/>
      <c r="L20" s="56"/>
      <c r="M20" s="56"/>
      <c r="N20" s="56"/>
      <c r="O20" s="56"/>
      <c r="P20" s="56"/>
      <c r="Q20" s="57"/>
      <c r="R20" s="21"/>
      <c r="S20" s="21"/>
      <c r="T20" s="89"/>
      <c r="U20" s="89"/>
      <c r="V20" s="56"/>
      <c r="W20" s="56"/>
      <c r="X20" s="56"/>
      <c r="Y20" s="57"/>
      <c r="Z20" s="21"/>
      <c r="AA20" s="21"/>
      <c r="AB20" s="56"/>
      <c r="AC20" s="57"/>
      <c r="AD20" s="56"/>
      <c r="AE20" s="56"/>
      <c r="AF20" s="56"/>
      <c r="AG20" s="56"/>
      <c r="AH20" s="58">
        <f t="shared" si="0"/>
        <v>0</v>
      </c>
      <c r="AI20" s="58">
        <f t="shared" si="1"/>
        <v>0</v>
      </c>
      <c r="AJ20" s="59">
        <f t="shared" si="2"/>
        <v>0</v>
      </c>
    </row>
    <row r="21" spans="1:36" ht="15">
      <c r="A21" s="175">
        <v>6</v>
      </c>
      <c r="B21" s="118" t="s">
        <v>143</v>
      </c>
      <c r="C21" s="119" t="s">
        <v>0</v>
      </c>
      <c r="D21" s="56"/>
      <c r="E21" s="56"/>
      <c r="F21" s="21"/>
      <c r="G21" s="21"/>
      <c r="H21" s="56"/>
      <c r="I21" s="56"/>
      <c r="J21" s="56"/>
      <c r="K21" s="56"/>
      <c r="L21" s="56"/>
      <c r="M21" s="56"/>
      <c r="N21" s="56"/>
      <c r="O21" s="56"/>
      <c r="P21" s="56"/>
      <c r="Q21" s="57"/>
      <c r="R21" s="21"/>
      <c r="S21" s="21"/>
      <c r="T21" s="89"/>
      <c r="U21" s="89"/>
      <c r="V21" s="56"/>
      <c r="W21" s="56"/>
      <c r="X21" s="56"/>
      <c r="Y21" s="57"/>
      <c r="Z21" s="21"/>
      <c r="AA21" s="21"/>
      <c r="AB21" s="56"/>
      <c r="AC21" s="57"/>
      <c r="AD21" s="56"/>
      <c r="AE21" s="56"/>
      <c r="AF21" s="56"/>
      <c r="AG21" s="56"/>
      <c r="AH21" s="122">
        <f>AH22+AH23+AH24</f>
        <v>0</v>
      </c>
      <c r="AI21" s="122">
        <f>AI22+AI23+AI24</f>
        <v>0</v>
      </c>
      <c r="AJ21" s="122">
        <f>AJ22+AJ23+AJ24</f>
        <v>0</v>
      </c>
    </row>
    <row r="22" spans="1:36" ht="15" customHeight="1">
      <c r="A22" s="34"/>
      <c r="B22" s="37" t="s">
        <v>61</v>
      </c>
      <c r="C22" s="36" t="s">
        <v>0</v>
      </c>
      <c r="D22" s="56"/>
      <c r="E22" s="56"/>
      <c r="F22" s="21"/>
      <c r="G22" s="21"/>
      <c r="H22" s="56"/>
      <c r="I22" s="56"/>
      <c r="J22" s="56"/>
      <c r="K22" s="56"/>
      <c r="L22" s="56"/>
      <c r="M22" s="56"/>
      <c r="N22" s="56"/>
      <c r="O22" s="56"/>
      <c r="P22" s="56"/>
      <c r="Q22" s="57"/>
      <c r="R22" s="21"/>
      <c r="S22" s="21"/>
      <c r="T22" s="89"/>
      <c r="U22" s="89"/>
      <c r="V22" s="56"/>
      <c r="W22" s="56"/>
      <c r="X22" s="56"/>
      <c r="Y22" s="57"/>
      <c r="Z22" s="21"/>
      <c r="AA22" s="21"/>
      <c r="AB22" s="56"/>
      <c r="AC22" s="57"/>
      <c r="AD22" s="56"/>
      <c r="AE22" s="56"/>
      <c r="AF22" s="56"/>
      <c r="AG22" s="56"/>
      <c r="AH22" s="58">
        <f t="shared" si="0"/>
        <v>0</v>
      </c>
      <c r="AI22" s="58">
        <f t="shared" si="1"/>
        <v>0</v>
      </c>
      <c r="AJ22" s="59">
        <f t="shared" si="2"/>
        <v>0</v>
      </c>
    </row>
    <row r="23" spans="1:36" ht="15" customHeight="1">
      <c r="A23" s="34"/>
      <c r="B23" s="37" t="s">
        <v>27</v>
      </c>
      <c r="C23" s="36" t="s">
        <v>0</v>
      </c>
      <c r="D23" s="56"/>
      <c r="E23" s="56"/>
      <c r="F23" s="21"/>
      <c r="G23" s="21"/>
      <c r="H23" s="56"/>
      <c r="I23" s="56"/>
      <c r="J23" s="56"/>
      <c r="K23" s="56"/>
      <c r="L23" s="56"/>
      <c r="M23" s="56"/>
      <c r="N23" s="56"/>
      <c r="O23" s="56"/>
      <c r="P23" s="56"/>
      <c r="Q23" s="57"/>
      <c r="R23" s="21"/>
      <c r="S23" s="21"/>
      <c r="T23" s="89"/>
      <c r="U23" s="89"/>
      <c r="V23" s="56"/>
      <c r="W23" s="56"/>
      <c r="X23" s="56"/>
      <c r="Y23" s="57"/>
      <c r="Z23" s="21"/>
      <c r="AA23" s="21"/>
      <c r="AB23" s="56"/>
      <c r="AC23" s="57"/>
      <c r="AD23" s="56"/>
      <c r="AE23" s="56"/>
      <c r="AF23" s="56"/>
      <c r="AG23" s="56"/>
      <c r="AH23" s="58">
        <f t="shared" si="0"/>
        <v>0</v>
      </c>
      <c r="AI23" s="58">
        <f t="shared" si="1"/>
        <v>0</v>
      </c>
      <c r="AJ23" s="59">
        <f t="shared" si="2"/>
        <v>0</v>
      </c>
    </row>
    <row r="24" spans="1:36" ht="15" customHeight="1">
      <c r="A24" s="34"/>
      <c r="B24" s="115" t="s">
        <v>162</v>
      </c>
      <c r="C24" s="36" t="s">
        <v>0</v>
      </c>
      <c r="D24" s="56"/>
      <c r="E24" s="56"/>
      <c r="F24" s="21"/>
      <c r="G24" s="21"/>
      <c r="H24" s="56"/>
      <c r="I24" s="56"/>
      <c r="J24" s="56"/>
      <c r="K24" s="56"/>
      <c r="L24" s="56"/>
      <c r="M24" s="56"/>
      <c r="N24" s="56"/>
      <c r="O24" s="56"/>
      <c r="P24" s="56"/>
      <c r="Q24" s="57"/>
      <c r="R24" s="21"/>
      <c r="S24" s="21"/>
      <c r="T24" s="89"/>
      <c r="U24" s="89"/>
      <c r="V24" s="56"/>
      <c r="W24" s="56"/>
      <c r="X24" s="56"/>
      <c r="Y24" s="57"/>
      <c r="Z24" s="21"/>
      <c r="AA24" s="21"/>
      <c r="AB24" s="56"/>
      <c r="AC24" s="57"/>
      <c r="AD24" s="56"/>
      <c r="AE24" s="56"/>
      <c r="AF24" s="56"/>
      <c r="AG24" s="56"/>
      <c r="AH24" s="58">
        <f t="shared" si="0"/>
        <v>0</v>
      </c>
      <c r="AI24" s="58">
        <f t="shared" si="1"/>
        <v>0</v>
      </c>
      <c r="AJ24" s="59">
        <f t="shared" si="2"/>
        <v>0</v>
      </c>
    </row>
    <row r="25" spans="1:36" ht="15">
      <c r="A25" s="175">
        <v>7</v>
      </c>
      <c r="B25" s="118" t="s">
        <v>23</v>
      </c>
      <c r="C25" s="119" t="s">
        <v>0</v>
      </c>
      <c r="D25" s="56"/>
      <c r="E25" s="56"/>
      <c r="F25" s="21"/>
      <c r="G25" s="21"/>
      <c r="H25" s="52"/>
      <c r="I25" s="52"/>
      <c r="J25" s="56"/>
      <c r="K25" s="56"/>
      <c r="L25" s="52"/>
      <c r="M25" s="52"/>
      <c r="N25" s="52"/>
      <c r="O25" s="52"/>
      <c r="P25" s="52"/>
      <c r="Q25" s="54"/>
      <c r="R25" s="21"/>
      <c r="S25" s="21"/>
      <c r="T25" s="89"/>
      <c r="U25" s="89"/>
      <c r="V25" s="56"/>
      <c r="W25" s="56"/>
      <c r="X25" s="56"/>
      <c r="Y25" s="57"/>
      <c r="Z25" s="21"/>
      <c r="AA25" s="21"/>
      <c r="AB25" s="52"/>
      <c r="AC25" s="54"/>
      <c r="AD25" s="56"/>
      <c r="AE25" s="56"/>
      <c r="AF25" s="56"/>
      <c r="AG25" s="56"/>
      <c r="AH25" s="122">
        <f>AH26+AH27+AH28</f>
        <v>0</v>
      </c>
      <c r="AI25" s="122">
        <f>AI26+AI27+AI28</f>
        <v>0</v>
      </c>
      <c r="AJ25" s="122">
        <f>AJ26+AJ27+AJ28</f>
        <v>0</v>
      </c>
    </row>
    <row r="26" spans="1:36" ht="26.25" customHeight="1">
      <c r="A26" s="34"/>
      <c r="B26" s="42" t="s">
        <v>110</v>
      </c>
      <c r="C26" s="36" t="s">
        <v>0</v>
      </c>
      <c r="D26" s="56"/>
      <c r="E26" s="56"/>
      <c r="F26" s="21"/>
      <c r="G26" s="21"/>
      <c r="H26" s="56"/>
      <c r="I26" s="56"/>
      <c r="J26" s="56"/>
      <c r="K26" s="56"/>
      <c r="L26" s="56"/>
      <c r="M26" s="56"/>
      <c r="N26" s="56"/>
      <c r="O26" s="56"/>
      <c r="P26" s="56"/>
      <c r="Q26" s="57"/>
      <c r="R26" s="21"/>
      <c r="S26" s="21"/>
      <c r="T26" s="89"/>
      <c r="U26" s="89"/>
      <c r="V26" s="56"/>
      <c r="W26" s="56"/>
      <c r="X26" s="56"/>
      <c r="Y26" s="57"/>
      <c r="Z26" s="21"/>
      <c r="AA26" s="21"/>
      <c r="AB26" s="56"/>
      <c r="AC26" s="57"/>
      <c r="AD26" s="56"/>
      <c r="AE26" s="56"/>
      <c r="AF26" s="56"/>
      <c r="AG26" s="56"/>
      <c r="AH26" s="58">
        <f t="shared" si="0"/>
        <v>0</v>
      </c>
      <c r="AI26" s="58">
        <f t="shared" si="1"/>
        <v>0</v>
      </c>
      <c r="AJ26" s="59">
        <f t="shared" si="2"/>
        <v>0</v>
      </c>
    </row>
    <row r="27" spans="1:36" ht="15" customHeight="1">
      <c r="A27" s="34"/>
      <c r="B27" s="35" t="s">
        <v>23</v>
      </c>
      <c r="C27" s="36" t="s">
        <v>0</v>
      </c>
      <c r="D27" s="56"/>
      <c r="E27" s="56"/>
      <c r="F27" s="21"/>
      <c r="G27" s="21"/>
      <c r="H27" s="56"/>
      <c r="I27" s="56"/>
      <c r="J27" s="56"/>
      <c r="K27" s="56"/>
      <c r="L27" s="56"/>
      <c r="M27" s="56"/>
      <c r="N27" s="56"/>
      <c r="O27" s="56"/>
      <c r="P27" s="56"/>
      <c r="Q27" s="57"/>
      <c r="R27" s="21"/>
      <c r="S27" s="21"/>
      <c r="T27" s="89"/>
      <c r="U27" s="89"/>
      <c r="V27" s="56"/>
      <c r="W27" s="56"/>
      <c r="X27" s="56"/>
      <c r="Y27" s="57"/>
      <c r="Z27" s="21"/>
      <c r="AA27" s="21"/>
      <c r="AB27" s="56"/>
      <c r="AC27" s="57"/>
      <c r="AD27" s="56"/>
      <c r="AE27" s="56"/>
      <c r="AF27" s="56"/>
      <c r="AG27" s="56"/>
      <c r="AH27" s="58">
        <f t="shared" si="0"/>
        <v>0</v>
      </c>
      <c r="AI27" s="58">
        <f t="shared" si="1"/>
        <v>0</v>
      </c>
      <c r="AJ27" s="59">
        <f t="shared" si="2"/>
        <v>0</v>
      </c>
    </row>
    <row r="28" spans="1:36" ht="15" customHeight="1">
      <c r="A28" s="34"/>
      <c r="B28" s="35" t="s">
        <v>144</v>
      </c>
      <c r="C28" s="36" t="s">
        <v>0</v>
      </c>
      <c r="D28" s="56"/>
      <c r="E28" s="56"/>
      <c r="F28" s="21"/>
      <c r="G28" s="21"/>
      <c r="H28" s="56"/>
      <c r="I28" s="56"/>
      <c r="J28" s="56"/>
      <c r="K28" s="56"/>
      <c r="L28" s="56"/>
      <c r="M28" s="56"/>
      <c r="N28" s="56"/>
      <c r="O28" s="56"/>
      <c r="P28" s="56"/>
      <c r="Q28" s="57"/>
      <c r="R28" s="21"/>
      <c r="S28" s="21"/>
      <c r="T28" s="89"/>
      <c r="U28" s="89"/>
      <c r="V28" s="56"/>
      <c r="W28" s="56"/>
      <c r="X28" s="56"/>
      <c r="Y28" s="57"/>
      <c r="Z28" s="21"/>
      <c r="AA28" s="21"/>
      <c r="AB28" s="56"/>
      <c r="AC28" s="57"/>
      <c r="AD28" s="56"/>
      <c r="AE28" s="56"/>
      <c r="AF28" s="56"/>
      <c r="AG28" s="56"/>
      <c r="AH28" s="58">
        <f t="shared" si="0"/>
        <v>0</v>
      </c>
      <c r="AI28" s="58">
        <f t="shared" si="1"/>
        <v>0</v>
      </c>
      <c r="AJ28" s="59">
        <f t="shared" si="2"/>
        <v>0</v>
      </c>
    </row>
    <row r="29" spans="1:36" ht="15">
      <c r="A29" s="175">
        <v>8</v>
      </c>
      <c r="B29" s="118" t="s">
        <v>145</v>
      </c>
      <c r="C29" s="119" t="s">
        <v>0</v>
      </c>
      <c r="D29" s="56"/>
      <c r="E29" s="56"/>
      <c r="F29" s="21"/>
      <c r="G29" s="21"/>
      <c r="H29" s="56"/>
      <c r="I29" s="56"/>
      <c r="J29" s="56"/>
      <c r="K29" s="56"/>
      <c r="L29" s="56"/>
      <c r="M29" s="56"/>
      <c r="N29" s="56"/>
      <c r="O29" s="56"/>
      <c r="P29" s="56"/>
      <c r="Q29" s="57"/>
      <c r="R29" s="21"/>
      <c r="S29" s="21"/>
      <c r="T29" s="89"/>
      <c r="U29" s="89"/>
      <c r="V29" s="56"/>
      <c r="W29" s="56"/>
      <c r="X29" s="56"/>
      <c r="Y29" s="57"/>
      <c r="Z29" s="21"/>
      <c r="AA29" s="21"/>
      <c r="AB29" s="56"/>
      <c r="AC29" s="57"/>
      <c r="AD29" s="56"/>
      <c r="AE29" s="56"/>
      <c r="AF29" s="56"/>
      <c r="AG29" s="56"/>
      <c r="AH29" s="122">
        <f>AH30+AH31+AH32+AH33+AH34+AH35+AH36+AH37+AH38+AH39+AH40</f>
        <v>0</v>
      </c>
      <c r="AI29" s="122">
        <f>AI30+AI31+AI32+AI33+AI34+AI35+AI36+AI37+AI38+AI39+AI40</f>
        <v>0</v>
      </c>
      <c r="AJ29" s="122">
        <f>AJ30+AJ31+AJ32+AJ33+AJ34+AJ35+AJ36+AJ37+AJ38+AJ39+AJ40</f>
        <v>0</v>
      </c>
    </row>
    <row r="30" spans="1:36" ht="15" customHeight="1">
      <c r="A30" s="34"/>
      <c r="B30" s="37" t="s">
        <v>5</v>
      </c>
      <c r="C30" s="36" t="s">
        <v>0</v>
      </c>
      <c r="D30" s="56"/>
      <c r="E30" s="56"/>
      <c r="F30" s="21"/>
      <c r="G30" s="21"/>
      <c r="H30" s="56"/>
      <c r="I30" s="56"/>
      <c r="J30" s="56"/>
      <c r="K30" s="56"/>
      <c r="L30" s="56"/>
      <c r="M30" s="56"/>
      <c r="N30" s="56"/>
      <c r="O30" s="56"/>
      <c r="P30" s="56"/>
      <c r="Q30" s="57"/>
      <c r="R30" s="21"/>
      <c r="S30" s="21"/>
      <c r="T30" s="89"/>
      <c r="U30" s="89"/>
      <c r="V30" s="56"/>
      <c r="W30" s="56"/>
      <c r="X30" s="56"/>
      <c r="Y30" s="57"/>
      <c r="Z30" s="21"/>
      <c r="AA30" s="21"/>
      <c r="AB30" s="56"/>
      <c r="AC30" s="57"/>
      <c r="AD30" s="56"/>
      <c r="AE30" s="56"/>
      <c r="AF30" s="56"/>
      <c r="AG30" s="56"/>
      <c r="AH30" s="58">
        <f t="shared" si="0"/>
        <v>0</v>
      </c>
      <c r="AI30" s="58">
        <f t="shared" si="1"/>
        <v>0</v>
      </c>
      <c r="AJ30" s="59">
        <f t="shared" si="2"/>
        <v>0</v>
      </c>
    </row>
    <row r="31" spans="1:36" ht="15" customHeight="1">
      <c r="A31" s="34"/>
      <c r="B31" s="37" t="s">
        <v>58</v>
      </c>
      <c r="C31" s="36" t="s">
        <v>0</v>
      </c>
      <c r="D31" s="56"/>
      <c r="E31" s="56"/>
      <c r="F31" s="21"/>
      <c r="G31" s="21"/>
      <c r="H31" s="56"/>
      <c r="I31" s="56"/>
      <c r="J31" s="56"/>
      <c r="K31" s="56"/>
      <c r="L31" s="56"/>
      <c r="M31" s="56"/>
      <c r="N31" s="56"/>
      <c r="O31" s="56"/>
      <c r="P31" s="56"/>
      <c r="Q31" s="57"/>
      <c r="R31" s="21"/>
      <c r="S31" s="21"/>
      <c r="T31" s="89"/>
      <c r="U31" s="89"/>
      <c r="V31" s="56"/>
      <c r="W31" s="56"/>
      <c r="X31" s="56"/>
      <c r="Y31" s="57"/>
      <c r="Z31" s="21"/>
      <c r="AA31" s="21"/>
      <c r="AB31" s="56"/>
      <c r="AC31" s="57"/>
      <c r="AD31" s="56"/>
      <c r="AE31" s="56"/>
      <c r="AF31" s="56"/>
      <c r="AG31" s="56"/>
      <c r="AH31" s="58">
        <f t="shared" si="0"/>
        <v>0</v>
      </c>
      <c r="AI31" s="58">
        <f t="shared" si="1"/>
        <v>0</v>
      </c>
      <c r="AJ31" s="59">
        <f t="shared" si="2"/>
        <v>0</v>
      </c>
    </row>
    <row r="32" spans="1:36" ht="15" customHeight="1">
      <c r="A32" s="34"/>
      <c r="B32" s="37" t="s">
        <v>8</v>
      </c>
      <c r="C32" s="36" t="s">
        <v>0</v>
      </c>
      <c r="D32" s="56"/>
      <c r="E32" s="56"/>
      <c r="F32" s="21"/>
      <c r="G32" s="21"/>
      <c r="H32" s="56"/>
      <c r="I32" s="56"/>
      <c r="J32" s="56"/>
      <c r="K32" s="56"/>
      <c r="L32" s="56"/>
      <c r="M32" s="56"/>
      <c r="N32" s="56"/>
      <c r="O32" s="56"/>
      <c r="P32" s="210">
        <v>0.0047</v>
      </c>
      <c r="Q32" s="216">
        <v>0.0059</v>
      </c>
      <c r="R32" s="21"/>
      <c r="S32" s="21"/>
      <c r="T32" s="89"/>
      <c r="U32" s="89"/>
      <c r="V32" s="56"/>
      <c r="W32" s="56"/>
      <c r="X32" s="56"/>
      <c r="Y32" s="57"/>
      <c r="Z32" s="21"/>
      <c r="AA32" s="21"/>
      <c r="AB32" s="56"/>
      <c r="AC32" s="57"/>
      <c r="AD32" s="56"/>
      <c r="AE32" s="56"/>
      <c r="AF32" s="56"/>
      <c r="AG32" s="56"/>
      <c r="AH32" s="58">
        <f t="shared" si="0"/>
        <v>0</v>
      </c>
      <c r="AI32" s="58">
        <f t="shared" si="1"/>
        <v>0</v>
      </c>
      <c r="AJ32" s="59">
        <f t="shared" si="2"/>
        <v>0</v>
      </c>
    </row>
    <row r="33" spans="1:36" ht="15" customHeight="1">
      <c r="A33" s="34"/>
      <c r="B33" s="35" t="s">
        <v>18</v>
      </c>
      <c r="C33" s="36" t="s">
        <v>0</v>
      </c>
      <c r="D33" s="56"/>
      <c r="E33" s="56"/>
      <c r="F33" s="21"/>
      <c r="G33" s="21"/>
      <c r="H33" s="56"/>
      <c r="I33" s="56"/>
      <c r="J33" s="56"/>
      <c r="K33" s="56"/>
      <c r="L33" s="56"/>
      <c r="M33" s="56"/>
      <c r="N33" s="56"/>
      <c r="O33" s="56"/>
      <c r="P33" s="56"/>
      <c r="Q33" s="57"/>
      <c r="R33" s="21"/>
      <c r="S33" s="21"/>
      <c r="T33" s="89"/>
      <c r="U33" s="89"/>
      <c r="V33" s="56"/>
      <c r="W33" s="56"/>
      <c r="X33" s="56"/>
      <c r="Y33" s="57"/>
      <c r="Z33" s="21"/>
      <c r="AA33" s="21"/>
      <c r="AB33" s="56"/>
      <c r="AC33" s="57"/>
      <c r="AD33" s="56"/>
      <c r="AE33" s="56"/>
      <c r="AF33" s="56"/>
      <c r="AG33" s="56"/>
      <c r="AH33" s="58">
        <f t="shared" si="0"/>
        <v>0</v>
      </c>
      <c r="AI33" s="58">
        <f t="shared" si="1"/>
        <v>0</v>
      </c>
      <c r="AJ33" s="59">
        <f t="shared" si="2"/>
        <v>0</v>
      </c>
    </row>
    <row r="34" spans="1:36" ht="15" customHeight="1">
      <c r="A34" s="34"/>
      <c r="B34" s="35" t="s">
        <v>24</v>
      </c>
      <c r="C34" s="36" t="s">
        <v>0</v>
      </c>
      <c r="D34" s="56"/>
      <c r="E34" s="56"/>
      <c r="F34" s="21"/>
      <c r="G34" s="21"/>
      <c r="H34" s="56"/>
      <c r="I34" s="56"/>
      <c r="J34" s="56"/>
      <c r="K34" s="56"/>
      <c r="L34" s="56"/>
      <c r="M34" s="56"/>
      <c r="N34" s="56"/>
      <c r="O34" s="56"/>
      <c r="P34" s="56"/>
      <c r="Q34" s="57"/>
      <c r="R34" s="21"/>
      <c r="S34" s="21"/>
      <c r="T34" s="89"/>
      <c r="U34" s="89"/>
      <c r="V34" s="56"/>
      <c r="W34" s="56"/>
      <c r="X34" s="56"/>
      <c r="Y34" s="57"/>
      <c r="Z34" s="21"/>
      <c r="AA34" s="21"/>
      <c r="AB34" s="56"/>
      <c r="AC34" s="57"/>
      <c r="AD34" s="56"/>
      <c r="AE34" s="56"/>
      <c r="AF34" s="56"/>
      <c r="AG34" s="56"/>
      <c r="AH34" s="58">
        <f t="shared" si="0"/>
        <v>0</v>
      </c>
      <c r="AI34" s="58">
        <f t="shared" si="1"/>
        <v>0</v>
      </c>
      <c r="AJ34" s="59">
        <f t="shared" si="2"/>
        <v>0</v>
      </c>
    </row>
    <row r="35" spans="1:36" ht="15" customHeight="1">
      <c r="A35" s="34"/>
      <c r="B35" s="35" t="s">
        <v>34</v>
      </c>
      <c r="C35" s="36" t="s">
        <v>0</v>
      </c>
      <c r="D35" s="56"/>
      <c r="E35" s="56"/>
      <c r="F35" s="21"/>
      <c r="G35" s="21"/>
      <c r="H35" s="56"/>
      <c r="I35" s="56"/>
      <c r="J35" s="56"/>
      <c r="K35" s="56"/>
      <c r="L35" s="56"/>
      <c r="M35" s="56"/>
      <c r="N35" s="56"/>
      <c r="O35" s="56"/>
      <c r="P35" s="56"/>
      <c r="Q35" s="57"/>
      <c r="R35" s="21"/>
      <c r="S35" s="21"/>
      <c r="T35" s="89"/>
      <c r="U35" s="89"/>
      <c r="V35" s="56"/>
      <c r="W35" s="56"/>
      <c r="X35" s="56"/>
      <c r="Y35" s="57"/>
      <c r="Z35" s="21"/>
      <c r="AA35" s="21"/>
      <c r="AB35" s="56"/>
      <c r="AC35" s="57"/>
      <c r="AD35" s="56"/>
      <c r="AE35" s="56"/>
      <c r="AF35" s="56"/>
      <c r="AG35" s="56"/>
      <c r="AH35" s="58">
        <f t="shared" si="0"/>
        <v>0</v>
      </c>
      <c r="AI35" s="58">
        <f t="shared" si="1"/>
        <v>0</v>
      </c>
      <c r="AJ35" s="59">
        <f t="shared" si="2"/>
        <v>0</v>
      </c>
    </row>
    <row r="36" spans="1:36" ht="15" customHeight="1">
      <c r="A36" s="34"/>
      <c r="B36" s="35" t="s">
        <v>35</v>
      </c>
      <c r="C36" s="36" t="s">
        <v>0</v>
      </c>
      <c r="D36" s="56"/>
      <c r="E36" s="56"/>
      <c r="F36" s="21"/>
      <c r="G36" s="21"/>
      <c r="H36" s="56"/>
      <c r="I36" s="56"/>
      <c r="J36" s="56"/>
      <c r="K36" s="56"/>
      <c r="L36" s="56"/>
      <c r="M36" s="56"/>
      <c r="N36" s="56"/>
      <c r="O36" s="56"/>
      <c r="P36" s="56"/>
      <c r="Q36" s="57"/>
      <c r="R36" s="21"/>
      <c r="S36" s="21"/>
      <c r="T36" s="89"/>
      <c r="U36" s="89"/>
      <c r="V36" s="56"/>
      <c r="W36" s="56"/>
      <c r="X36" s="56"/>
      <c r="Y36" s="57"/>
      <c r="Z36" s="21"/>
      <c r="AA36" s="21"/>
      <c r="AB36" s="56"/>
      <c r="AC36" s="57"/>
      <c r="AD36" s="56"/>
      <c r="AE36" s="56"/>
      <c r="AF36" s="56"/>
      <c r="AG36" s="56"/>
      <c r="AH36" s="58">
        <f t="shared" si="0"/>
        <v>0</v>
      </c>
      <c r="AI36" s="58">
        <f t="shared" si="1"/>
        <v>0</v>
      </c>
      <c r="AJ36" s="59">
        <f t="shared" si="2"/>
        <v>0</v>
      </c>
    </row>
    <row r="37" spans="1:36" ht="15">
      <c r="A37" s="34"/>
      <c r="B37" s="35" t="s">
        <v>36</v>
      </c>
      <c r="C37" s="36" t="s">
        <v>0</v>
      </c>
      <c r="D37" s="56"/>
      <c r="E37" s="56"/>
      <c r="F37" s="21"/>
      <c r="G37" s="21"/>
      <c r="H37" s="56"/>
      <c r="I37" s="56"/>
      <c r="J37" s="56"/>
      <c r="K37" s="56"/>
      <c r="L37" s="56"/>
      <c r="M37" s="56"/>
      <c r="N37" s="56"/>
      <c r="O37" s="56"/>
      <c r="P37" s="56"/>
      <c r="Q37" s="57"/>
      <c r="R37" s="21"/>
      <c r="S37" s="21"/>
      <c r="T37" s="89"/>
      <c r="U37" s="89"/>
      <c r="V37" s="56"/>
      <c r="W37" s="56"/>
      <c r="X37" s="56"/>
      <c r="Y37" s="57"/>
      <c r="Z37" s="21"/>
      <c r="AA37" s="21"/>
      <c r="AB37" s="56"/>
      <c r="AC37" s="57"/>
      <c r="AD37" s="56"/>
      <c r="AE37" s="56"/>
      <c r="AF37" s="56"/>
      <c r="AG37" s="56"/>
      <c r="AH37" s="58">
        <f t="shared" si="0"/>
        <v>0</v>
      </c>
      <c r="AI37" s="58">
        <f t="shared" si="1"/>
        <v>0</v>
      </c>
      <c r="AJ37" s="59">
        <f t="shared" si="2"/>
        <v>0</v>
      </c>
    </row>
    <row r="38" spans="1:36" ht="15">
      <c r="A38" s="34"/>
      <c r="B38" s="35" t="s">
        <v>37</v>
      </c>
      <c r="C38" s="36" t="s">
        <v>0</v>
      </c>
      <c r="D38" s="56"/>
      <c r="E38" s="56"/>
      <c r="F38" s="21"/>
      <c r="G38" s="21"/>
      <c r="H38" s="56"/>
      <c r="I38" s="56"/>
      <c r="J38" s="56"/>
      <c r="K38" s="56"/>
      <c r="L38" s="56"/>
      <c r="M38" s="56"/>
      <c r="N38" s="56"/>
      <c r="O38" s="56"/>
      <c r="P38" s="56"/>
      <c r="Q38" s="57"/>
      <c r="R38" s="21"/>
      <c r="S38" s="21"/>
      <c r="T38" s="89"/>
      <c r="U38" s="89"/>
      <c r="V38" s="56"/>
      <c r="W38" s="56"/>
      <c r="X38" s="56"/>
      <c r="Y38" s="57"/>
      <c r="Z38" s="21"/>
      <c r="AA38" s="21"/>
      <c r="AB38" s="56"/>
      <c r="AC38" s="57"/>
      <c r="AD38" s="56"/>
      <c r="AE38" s="56"/>
      <c r="AF38" s="56"/>
      <c r="AG38" s="56"/>
      <c r="AH38" s="58">
        <f t="shared" si="0"/>
        <v>0</v>
      </c>
      <c r="AI38" s="58">
        <f t="shared" si="1"/>
        <v>0</v>
      </c>
      <c r="AJ38" s="59">
        <f t="shared" si="2"/>
        <v>0</v>
      </c>
    </row>
    <row r="39" spans="1:36" ht="15">
      <c r="A39" s="34"/>
      <c r="B39" s="37" t="s">
        <v>38</v>
      </c>
      <c r="C39" s="36" t="s">
        <v>0</v>
      </c>
      <c r="D39" s="210">
        <v>0.0177</v>
      </c>
      <c r="E39" s="210">
        <v>0.0225</v>
      </c>
      <c r="F39" s="21"/>
      <c r="G39" s="21"/>
      <c r="H39" s="56"/>
      <c r="I39" s="56"/>
      <c r="J39" s="56"/>
      <c r="K39" s="56"/>
      <c r="L39" s="56"/>
      <c r="M39" s="56"/>
      <c r="N39" s="56"/>
      <c r="O39" s="56"/>
      <c r="P39" s="56"/>
      <c r="Q39" s="57"/>
      <c r="R39" s="21"/>
      <c r="S39" s="21"/>
      <c r="T39" s="89"/>
      <c r="U39" s="89"/>
      <c r="V39" s="56"/>
      <c r="W39" s="56"/>
      <c r="X39" s="56"/>
      <c r="Y39" s="57"/>
      <c r="Z39" s="21"/>
      <c r="AA39" s="21"/>
      <c r="AB39" s="56"/>
      <c r="AC39" s="57"/>
      <c r="AD39" s="56"/>
      <c r="AE39" s="56"/>
      <c r="AF39" s="56"/>
      <c r="AG39" s="56"/>
      <c r="AH39" s="58">
        <f t="shared" si="0"/>
        <v>0</v>
      </c>
      <c r="AI39" s="58">
        <f t="shared" si="1"/>
        <v>0</v>
      </c>
      <c r="AJ39" s="59">
        <f t="shared" si="2"/>
        <v>0</v>
      </c>
    </row>
    <row r="40" spans="1:36" ht="15">
      <c r="A40" s="34"/>
      <c r="B40" s="39" t="s">
        <v>254</v>
      </c>
      <c r="C40" s="36" t="s">
        <v>0</v>
      </c>
      <c r="D40" s="56"/>
      <c r="E40" s="56"/>
      <c r="F40" s="21"/>
      <c r="G40" s="21"/>
      <c r="H40" s="56"/>
      <c r="I40" s="56"/>
      <c r="J40" s="56"/>
      <c r="K40" s="56"/>
      <c r="L40" s="56"/>
      <c r="M40" s="56"/>
      <c r="N40" s="56"/>
      <c r="O40" s="56"/>
      <c r="P40" s="56"/>
      <c r="Q40" s="57"/>
      <c r="R40" s="21"/>
      <c r="S40" s="21"/>
      <c r="T40" s="89"/>
      <c r="U40" s="89"/>
      <c r="V40" s="56"/>
      <c r="W40" s="56"/>
      <c r="X40" s="56"/>
      <c r="Y40" s="57"/>
      <c r="Z40" s="21"/>
      <c r="AA40" s="21"/>
      <c r="AB40" s="56"/>
      <c r="AC40" s="57"/>
      <c r="AD40" s="56"/>
      <c r="AE40" s="56"/>
      <c r="AF40" s="56"/>
      <c r="AG40" s="56"/>
      <c r="AH40" s="58">
        <f t="shared" si="0"/>
        <v>0</v>
      </c>
      <c r="AI40" s="58">
        <f t="shared" si="1"/>
        <v>0</v>
      </c>
      <c r="AJ40" s="59">
        <f t="shared" si="2"/>
        <v>0</v>
      </c>
    </row>
    <row r="41" spans="1:36" ht="15">
      <c r="A41" s="117">
        <v>9</v>
      </c>
      <c r="B41" s="119" t="s">
        <v>31</v>
      </c>
      <c r="C41" s="119" t="s">
        <v>0</v>
      </c>
      <c r="D41" s="56"/>
      <c r="E41" s="56"/>
      <c r="F41" s="21"/>
      <c r="G41" s="21"/>
      <c r="H41" s="56"/>
      <c r="I41" s="56"/>
      <c r="J41" s="56"/>
      <c r="K41" s="56"/>
      <c r="L41" s="56"/>
      <c r="M41" s="56"/>
      <c r="N41" s="56"/>
      <c r="O41" s="56"/>
      <c r="P41" s="210">
        <v>0.0043</v>
      </c>
      <c r="Q41" s="210">
        <v>0.00538</v>
      </c>
      <c r="R41" s="21"/>
      <c r="S41" s="21"/>
      <c r="T41" s="89"/>
      <c r="U41" s="89"/>
      <c r="V41" s="56"/>
      <c r="W41" s="56"/>
      <c r="X41" s="56"/>
      <c r="Y41" s="57"/>
      <c r="Z41" s="202">
        <v>0.0037</v>
      </c>
      <c r="AA41" s="202">
        <v>0.00444</v>
      </c>
      <c r="AB41" s="56"/>
      <c r="AC41" s="57"/>
      <c r="AD41" s="56"/>
      <c r="AE41" s="56"/>
      <c r="AF41" s="56"/>
      <c r="AG41" s="56"/>
      <c r="AH41" s="107">
        <f t="shared" si="0"/>
        <v>0</v>
      </c>
      <c r="AI41" s="107">
        <f t="shared" si="1"/>
        <v>0</v>
      </c>
      <c r="AJ41" s="107">
        <f t="shared" si="2"/>
        <v>0</v>
      </c>
    </row>
    <row r="42" spans="1:36" ht="15">
      <c r="A42" s="117">
        <v>10</v>
      </c>
      <c r="B42" s="119" t="s">
        <v>39</v>
      </c>
      <c r="C42" s="119" t="s">
        <v>0</v>
      </c>
      <c r="D42" s="210">
        <v>0.002</v>
      </c>
      <c r="E42" s="210">
        <v>0.0025</v>
      </c>
      <c r="F42" s="202">
        <v>0.006</v>
      </c>
      <c r="G42" s="202">
        <v>0.006</v>
      </c>
      <c r="H42" s="56"/>
      <c r="I42" s="56"/>
      <c r="J42" s="56"/>
      <c r="K42" s="56"/>
      <c r="L42" s="56"/>
      <c r="M42" s="56"/>
      <c r="N42" s="56"/>
      <c r="O42" s="56"/>
      <c r="P42" s="56"/>
      <c r="Q42" s="57"/>
      <c r="R42" s="21"/>
      <c r="S42" s="21"/>
      <c r="T42" s="221">
        <v>0.005</v>
      </c>
      <c r="U42" s="221">
        <v>0.006</v>
      </c>
      <c r="V42" s="56"/>
      <c r="W42" s="56"/>
      <c r="X42" s="56"/>
      <c r="Y42" s="57"/>
      <c r="Z42" s="202">
        <v>0.00015</v>
      </c>
      <c r="AA42" s="202">
        <v>0.00018</v>
      </c>
      <c r="AB42" s="210">
        <v>0.005</v>
      </c>
      <c r="AC42" s="216">
        <v>0.006</v>
      </c>
      <c r="AD42" s="56"/>
      <c r="AE42" s="56"/>
      <c r="AF42" s="56"/>
      <c r="AG42" s="56"/>
      <c r="AH42" s="107">
        <f t="shared" si="0"/>
        <v>0</v>
      </c>
      <c r="AI42" s="107">
        <f t="shared" si="1"/>
        <v>0</v>
      </c>
      <c r="AJ42" s="107">
        <f t="shared" si="2"/>
        <v>0</v>
      </c>
    </row>
    <row r="43" spans="1:36" ht="15">
      <c r="A43" s="117">
        <v>11</v>
      </c>
      <c r="B43" s="119" t="s">
        <v>42</v>
      </c>
      <c r="C43" s="119" t="s">
        <v>0</v>
      </c>
      <c r="D43" s="210">
        <v>0.0004</v>
      </c>
      <c r="E43" s="210">
        <v>0.0005</v>
      </c>
      <c r="F43" s="21"/>
      <c r="G43" s="21"/>
      <c r="H43" s="56"/>
      <c r="I43" s="56"/>
      <c r="J43" s="56"/>
      <c r="K43" s="56"/>
      <c r="L43" s="56"/>
      <c r="M43" s="56"/>
      <c r="N43" s="210">
        <v>0.0005</v>
      </c>
      <c r="O43" s="210">
        <v>0.0006</v>
      </c>
      <c r="P43" s="210">
        <v>0.00036</v>
      </c>
      <c r="Q43" s="210">
        <v>0.00045</v>
      </c>
      <c r="R43" s="202">
        <v>0.00045</v>
      </c>
      <c r="S43" s="202">
        <v>0.00052</v>
      </c>
      <c r="T43" s="89"/>
      <c r="U43" s="89"/>
      <c r="V43" s="56"/>
      <c r="W43" s="56"/>
      <c r="X43" s="56"/>
      <c r="Y43" s="57"/>
      <c r="Z43" s="202">
        <v>0.00015</v>
      </c>
      <c r="AA43" s="202">
        <v>0.00018</v>
      </c>
      <c r="AB43" s="56"/>
      <c r="AC43" s="57"/>
      <c r="AD43" s="56"/>
      <c r="AE43" s="56"/>
      <c r="AF43" s="56"/>
      <c r="AG43" s="56"/>
      <c r="AH43" s="107">
        <f t="shared" si="0"/>
        <v>0</v>
      </c>
      <c r="AI43" s="107">
        <f t="shared" si="1"/>
        <v>0</v>
      </c>
      <c r="AJ43" s="107">
        <f t="shared" si="2"/>
        <v>0</v>
      </c>
    </row>
    <row r="44" spans="1:36" ht="15">
      <c r="A44" s="117">
        <v>12</v>
      </c>
      <c r="B44" s="119" t="s">
        <v>25</v>
      </c>
      <c r="C44" s="119" t="s">
        <v>0</v>
      </c>
      <c r="D44" s="56"/>
      <c r="E44" s="56"/>
      <c r="F44" s="21"/>
      <c r="G44" s="21"/>
      <c r="H44" s="56"/>
      <c r="I44" s="56"/>
      <c r="J44" s="56"/>
      <c r="K44" s="56"/>
      <c r="L44" s="210">
        <v>0.0024</v>
      </c>
      <c r="M44" s="210">
        <v>0.0036</v>
      </c>
      <c r="N44" s="210">
        <v>0.003</v>
      </c>
      <c r="O44" s="210">
        <v>0.004</v>
      </c>
      <c r="P44" s="210">
        <v>0.002</v>
      </c>
      <c r="Q44" s="216">
        <v>0.0025</v>
      </c>
      <c r="R44" s="21"/>
      <c r="S44" s="21"/>
      <c r="T44" s="89"/>
      <c r="U44" s="89"/>
      <c r="V44" s="56"/>
      <c r="W44" s="56"/>
      <c r="X44" s="56"/>
      <c r="Y44" s="57"/>
      <c r="Z44" s="202">
        <v>0.0022</v>
      </c>
      <c r="AA44" s="202">
        <v>0.00274</v>
      </c>
      <c r="AB44" s="56"/>
      <c r="AC44" s="57"/>
      <c r="AD44" s="56"/>
      <c r="AE44" s="56"/>
      <c r="AF44" s="56"/>
      <c r="AG44" s="56"/>
      <c r="AH44" s="107">
        <f t="shared" si="0"/>
        <v>0</v>
      </c>
      <c r="AI44" s="107">
        <f t="shared" si="1"/>
        <v>0</v>
      </c>
      <c r="AJ44" s="107">
        <f t="shared" si="2"/>
        <v>0</v>
      </c>
    </row>
    <row r="45" spans="1:36" ht="15">
      <c r="A45" s="117">
        <v>13</v>
      </c>
      <c r="B45" s="119" t="s">
        <v>26</v>
      </c>
      <c r="C45" s="119" t="s">
        <v>0</v>
      </c>
      <c r="D45" s="210">
        <v>0.004</v>
      </c>
      <c r="E45" s="210">
        <v>0.003</v>
      </c>
      <c r="F45" s="21"/>
      <c r="G45" s="21"/>
      <c r="H45" s="210">
        <v>0.005</v>
      </c>
      <c r="I45" s="210">
        <v>0.01</v>
      </c>
      <c r="J45" s="56"/>
      <c r="K45" s="56"/>
      <c r="L45" s="56"/>
      <c r="M45" s="56"/>
      <c r="N45" s="56"/>
      <c r="O45" s="56"/>
      <c r="P45" s="56"/>
      <c r="Q45" s="57"/>
      <c r="R45" s="202">
        <v>0.0042</v>
      </c>
      <c r="S45" s="202">
        <v>0.005</v>
      </c>
      <c r="T45" s="89"/>
      <c r="U45" s="89"/>
      <c r="V45" s="56"/>
      <c r="W45" s="56"/>
      <c r="X45" s="56"/>
      <c r="Y45" s="57"/>
      <c r="Z45" s="202">
        <v>0.0007</v>
      </c>
      <c r="AA45" s="202">
        <v>0.00084</v>
      </c>
      <c r="AB45" s="56"/>
      <c r="AC45" s="57"/>
      <c r="AD45" s="56"/>
      <c r="AE45" s="56"/>
      <c r="AF45" s="56"/>
      <c r="AG45" s="56"/>
      <c r="AH45" s="107">
        <f t="shared" si="0"/>
        <v>0</v>
      </c>
      <c r="AI45" s="107">
        <f t="shared" si="1"/>
        <v>0</v>
      </c>
      <c r="AJ45" s="107">
        <f t="shared" si="2"/>
        <v>0</v>
      </c>
    </row>
    <row r="46" spans="1:36" ht="15">
      <c r="A46" s="117">
        <v>14</v>
      </c>
      <c r="B46" s="119" t="s">
        <v>44</v>
      </c>
      <c r="C46" s="119" t="s">
        <v>0</v>
      </c>
      <c r="D46" s="56"/>
      <c r="E46" s="56"/>
      <c r="F46" s="21"/>
      <c r="G46" s="21"/>
      <c r="H46" s="56"/>
      <c r="I46" s="56"/>
      <c r="J46" s="56"/>
      <c r="K46" s="56"/>
      <c r="L46" s="56"/>
      <c r="M46" s="56"/>
      <c r="N46" s="56"/>
      <c r="O46" s="56"/>
      <c r="P46" s="56"/>
      <c r="Q46" s="57"/>
      <c r="R46" s="21"/>
      <c r="S46" s="21"/>
      <c r="T46" s="89"/>
      <c r="U46" s="89"/>
      <c r="V46" s="56"/>
      <c r="W46" s="56"/>
      <c r="X46" s="56"/>
      <c r="Y46" s="57"/>
      <c r="Z46" s="21"/>
      <c r="AA46" s="21"/>
      <c r="AB46" s="56"/>
      <c r="AC46" s="57"/>
      <c r="AD46" s="56"/>
      <c r="AE46" s="56"/>
      <c r="AF46" s="56"/>
      <c r="AG46" s="56"/>
      <c r="AH46" s="107">
        <f t="shared" si="0"/>
        <v>0</v>
      </c>
      <c r="AI46" s="107">
        <f t="shared" si="1"/>
        <v>0</v>
      </c>
      <c r="AJ46" s="107">
        <f t="shared" si="2"/>
        <v>0</v>
      </c>
    </row>
    <row r="47" spans="1:36" ht="15">
      <c r="A47" s="175">
        <v>15</v>
      </c>
      <c r="B47" s="118" t="s">
        <v>146</v>
      </c>
      <c r="C47" s="119" t="s">
        <v>0</v>
      </c>
      <c r="D47" s="56"/>
      <c r="E47" s="56"/>
      <c r="F47" s="21"/>
      <c r="G47" s="21"/>
      <c r="H47" s="56"/>
      <c r="I47" s="56"/>
      <c r="J47" s="56"/>
      <c r="K47" s="56"/>
      <c r="L47" s="56"/>
      <c r="M47" s="56"/>
      <c r="N47" s="56"/>
      <c r="O47" s="56"/>
      <c r="P47" s="56"/>
      <c r="Q47" s="57"/>
      <c r="R47" s="21"/>
      <c r="S47" s="21"/>
      <c r="T47" s="89"/>
      <c r="U47" s="89"/>
      <c r="V47" s="56"/>
      <c r="W47" s="56"/>
      <c r="X47" s="56"/>
      <c r="Y47" s="57"/>
      <c r="Z47" s="21"/>
      <c r="AA47" s="21"/>
      <c r="AB47" s="56"/>
      <c r="AC47" s="57"/>
      <c r="AD47" s="56"/>
      <c r="AE47" s="56"/>
      <c r="AF47" s="56"/>
      <c r="AG47" s="56"/>
      <c r="AH47" s="122">
        <f>AH48+AH49+AH50+AH51+AH53+AH54+AH52</f>
        <v>0</v>
      </c>
      <c r="AI47" s="122">
        <f>AI48+AI49+AI50+AI51+AI53+AI54+AI52</f>
        <v>0</v>
      </c>
      <c r="AJ47" s="122">
        <f>AJ48+AJ49+AJ50+AJ51+AJ53+AJ54+AJ52</f>
        <v>0</v>
      </c>
    </row>
    <row r="48" spans="1:36" ht="15">
      <c r="A48" s="34"/>
      <c r="B48" s="35" t="s">
        <v>28</v>
      </c>
      <c r="C48" s="36" t="s">
        <v>0</v>
      </c>
      <c r="D48" s="210">
        <v>0.07</v>
      </c>
      <c r="E48" s="210">
        <v>0.09</v>
      </c>
      <c r="F48" s="202">
        <v>0.11</v>
      </c>
      <c r="G48" s="202">
        <v>0.11</v>
      </c>
      <c r="H48" s="56"/>
      <c r="I48" s="56"/>
      <c r="J48" s="56"/>
      <c r="K48" s="56"/>
      <c r="L48" s="56"/>
      <c r="M48" s="56"/>
      <c r="N48" s="56"/>
      <c r="O48" s="56"/>
      <c r="P48" s="56"/>
      <c r="Q48" s="57"/>
      <c r="R48" s="202">
        <v>0.01896</v>
      </c>
      <c r="S48" s="202">
        <v>0.02212</v>
      </c>
      <c r="T48" s="89"/>
      <c r="U48" s="89"/>
      <c r="V48" s="56"/>
      <c r="W48" s="56"/>
      <c r="X48" s="56"/>
      <c r="Y48" s="57"/>
      <c r="Z48" s="21"/>
      <c r="AA48" s="21"/>
      <c r="AB48" s="56"/>
      <c r="AC48" s="57"/>
      <c r="AD48" s="56"/>
      <c r="AE48" s="56"/>
      <c r="AF48" s="56"/>
      <c r="AG48" s="56"/>
      <c r="AH48" s="58">
        <f t="shared" si="0"/>
        <v>0</v>
      </c>
      <c r="AI48" s="58">
        <f t="shared" si="1"/>
        <v>0</v>
      </c>
      <c r="AJ48" s="59">
        <f t="shared" si="2"/>
        <v>0</v>
      </c>
    </row>
    <row r="49" spans="1:36" ht="15" customHeight="1">
      <c r="A49" s="34"/>
      <c r="B49" s="35" t="s">
        <v>13</v>
      </c>
      <c r="C49" s="36" t="s">
        <v>0</v>
      </c>
      <c r="D49" s="56"/>
      <c r="E49" s="56"/>
      <c r="F49" s="21"/>
      <c r="G49" s="21"/>
      <c r="H49" s="56"/>
      <c r="I49" s="56"/>
      <c r="J49" s="56"/>
      <c r="K49" s="56"/>
      <c r="L49" s="56"/>
      <c r="M49" s="56"/>
      <c r="N49" s="56"/>
      <c r="O49" s="56"/>
      <c r="P49" s="56"/>
      <c r="Q49" s="57"/>
      <c r="R49" s="21"/>
      <c r="S49" s="21"/>
      <c r="T49" s="89"/>
      <c r="U49" s="89"/>
      <c r="V49" s="56"/>
      <c r="W49" s="56"/>
      <c r="X49" s="210">
        <v>0.155</v>
      </c>
      <c r="Y49" s="216">
        <v>0.185</v>
      </c>
      <c r="Z49" s="21"/>
      <c r="AA49" s="21"/>
      <c r="AB49" s="56"/>
      <c r="AC49" s="57"/>
      <c r="AD49" s="56"/>
      <c r="AE49" s="56"/>
      <c r="AF49" s="56"/>
      <c r="AG49" s="56"/>
      <c r="AH49" s="58">
        <f t="shared" si="0"/>
        <v>0</v>
      </c>
      <c r="AI49" s="58">
        <f t="shared" si="1"/>
        <v>0</v>
      </c>
      <c r="AJ49" s="59">
        <f t="shared" si="2"/>
        <v>0</v>
      </c>
    </row>
    <row r="50" spans="1:36" ht="15" customHeight="1">
      <c r="A50" s="34"/>
      <c r="B50" s="35" t="s">
        <v>14</v>
      </c>
      <c r="C50" s="36" t="s">
        <v>0</v>
      </c>
      <c r="D50" s="56"/>
      <c r="E50" s="56"/>
      <c r="F50" s="21"/>
      <c r="G50" s="21"/>
      <c r="H50" s="56"/>
      <c r="I50" s="56"/>
      <c r="J50" s="56"/>
      <c r="K50" s="56"/>
      <c r="L50" s="56"/>
      <c r="M50" s="56"/>
      <c r="N50" s="56"/>
      <c r="O50" s="56"/>
      <c r="P50" s="56"/>
      <c r="Q50" s="57"/>
      <c r="R50" s="21"/>
      <c r="S50" s="21"/>
      <c r="T50" s="89"/>
      <c r="U50" s="89"/>
      <c r="V50" s="56"/>
      <c r="W50" s="56"/>
      <c r="X50" s="56"/>
      <c r="Y50" s="57"/>
      <c r="Z50" s="21"/>
      <c r="AA50" s="21"/>
      <c r="AB50" s="56"/>
      <c r="AC50" s="57"/>
      <c r="AD50" s="56"/>
      <c r="AE50" s="56"/>
      <c r="AF50" s="56"/>
      <c r="AG50" s="56"/>
      <c r="AH50" s="58">
        <f t="shared" si="0"/>
        <v>0</v>
      </c>
      <c r="AI50" s="58">
        <f t="shared" si="1"/>
        <v>0</v>
      </c>
      <c r="AJ50" s="59">
        <f t="shared" si="2"/>
        <v>0</v>
      </c>
    </row>
    <row r="51" spans="1:36" ht="15" customHeight="1">
      <c r="A51" s="34"/>
      <c r="B51" s="35" t="s">
        <v>104</v>
      </c>
      <c r="C51" s="36" t="s">
        <v>0</v>
      </c>
      <c r="D51" s="56"/>
      <c r="E51" s="56"/>
      <c r="F51" s="21"/>
      <c r="G51" s="21"/>
      <c r="H51" s="56"/>
      <c r="I51" s="56"/>
      <c r="J51" s="56"/>
      <c r="K51" s="56"/>
      <c r="L51" s="56"/>
      <c r="M51" s="56"/>
      <c r="N51" s="56"/>
      <c r="O51" s="56"/>
      <c r="P51" s="56"/>
      <c r="Q51" s="57"/>
      <c r="R51" s="21"/>
      <c r="S51" s="21"/>
      <c r="T51" s="89"/>
      <c r="U51" s="89"/>
      <c r="V51" s="56"/>
      <c r="W51" s="56"/>
      <c r="X51" s="56"/>
      <c r="Y51" s="57"/>
      <c r="Z51" s="21"/>
      <c r="AA51" s="21"/>
      <c r="AB51" s="56"/>
      <c r="AC51" s="57"/>
      <c r="AD51" s="56"/>
      <c r="AE51" s="56"/>
      <c r="AF51" s="56"/>
      <c r="AG51" s="56"/>
      <c r="AH51" s="58">
        <f t="shared" si="0"/>
        <v>0</v>
      </c>
      <c r="AI51" s="58">
        <f t="shared" si="1"/>
        <v>0</v>
      </c>
      <c r="AJ51" s="59">
        <f t="shared" si="2"/>
        <v>0</v>
      </c>
    </row>
    <row r="52" spans="1:36" ht="15" customHeight="1">
      <c r="A52" s="34"/>
      <c r="B52" s="35" t="s">
        <v>200</v>
      </c>
      <c r="C52" s="36" t="s">
        <v>0</v>
      </c>
      <c r="D52" s="56"/>
      <c r="E52" s="56"/>
      <c r="F52" s="21"/>
      <c r="G52" s="21"/>
      <c r="H52" s="56"/>
      <c r="I52" s="56"/>
      <c r="J52" s="56"/>
      <c r="K52" s="56"/>
      <c r="L52" s="56"/>
      <c r="M52" s="56"/>
      <c r="N52" s="56"/>
      <c r="O52" s="56"/>
      <c r="P52" s="56"/>
      <c r="Q52" s="57"/>
      <c r="R52" s="21"/>
      <c r="S52" s="21"/>
      <c r="T52" s="89"/>
      <c r="U52" s="89"/>
      <c r="V52" s="56"/>
      <c r="W52" s="56"/>
      <c r="X52" s="56"/>
      <c r="Y52" s="57"/>
      <c r="Z52" s="21"/>
      <c r="AA52" s="21"/>
      <c r="AB52" s="56"/>
      <c r="AC52" s="57"/>
      <c r="AD52" s="56"/>
      <c r="AE52" s="56"/>
      <c r="AF52" s="56"/>
      <c r="AG52" s="56"/>
      <c r="AH52" s="58">
        <f t="shared" si="0"/>
        <v>0</v>
      </c>
      <c r="AI52" s="58">
        <f t="shared" si="1"/>
        <v>0</v>
      </c>
      <c r="AJ52" s="59">
        <f t="shared" si="2"/>
        <v>0</v>
      </c>
    </row>
    <row r="53" spans="1:36" ht="15" customHeight="1">
      <c r="A53" s="34"/>
      <c r="B53" s="35" t="s">
        <v>119</v>
      </c>
      <c r="C53" s="36" t="s">
        <v>0</v>
      </c>
      <c r="D53" s="56"/>
      <c r="E53" s="56"/>
      <c r="F53" s="21"/>
      <c r="G53" s="21"/>
      <c r="H53" s="56"/>
      <c r="I53" s="56"/>
      <c r="J53" s="56"/>
      <c r="K53" s="56"/>
      <c r="L53" s="56"/>
      <c r="M53" s="56"/>
      <c r="N53" s="56"/>
      <c r="O53" s="56"/>
      <c r="P53" s="56"/>
      <c r="Q53" s="57"/>
      <c r="R53" s="21"/>
      <c r="S53" s="21"/>
      <c r="T53" s="89"/>
      <c r="U53" s="89"/>
      <c r="V53" s="56"/>
      <c r="W53" s="56"/>
      <c r="X53" s="56"/>
      <c r="Y53" s="57"/>
      <c r="Z53" s="21"/>
      <c r="AA53" s="21"/>
      <c r="AB53" s="56"/>
      <c r="AC53" s="57"/>
      <c r="AD53" s="56"/>
      <c r="AE53" s="56"/>
      <c r="AF53" s="56"/>
      <c r="AG53" s="56"/>
      <c r="AH53" s="58">
        <f t="shared" si="0"/>
        <v>0</v>
      </c>
      <c r="AI53" s="58">
        <f t="shared" si="1"/>
        <v>0</v>
      </c>
      <c r="AJ53" s="59">
        <f t="shared" si="2"/>
        <v>0</v>
      </c>
    </row>
    <row r="54" spans="1:36" ht="15" customHeight="1">
      <c r="A54" s="34"/>
      <c r="B54" s="37" t="s">
        <v>29</v>
      </c>
      <c r="C54" s="36" t="s">
        <v>0</v>
      </c>
      <c r="D54" s="56"/>
      <c r="E54" s="56"/>
      <c r="F54" s="21"/>
      <c r="G54" s="21"/>
      <c r="H54" s="56"/>
      <c r="I54" s="56"/>
      <c r="J54" s="56"/>
      <c r="K54" s="56"/>
      <c r="L54" s="56"/>
      <c r="M54" s="56"/>
      <c r="N54" s="56"/>
      <c r="O54" s="56"/>
      <c r="P54" s="56"/>
      <c r="Q54" s="57"/>
      <c r="R54" s="21"/>
      <c r="S54" s="21"/>
      <c r="T54" s="89"/>
      <c r="U54" s="89"/>
      <c r="V54" s="56"/>
      <c r="W54" s="56"/>
      <c r="X54" s="56"/>
      <c r="Y54" s="57"/>
      <c r="Z54" s="21"/>
      <c r="AA54" s="21"/>
      <c r="AB54" s="56"/>
      <c r="AC54" s="57"/>
      <c r="AD54" s="56"/>
      <c r="AE54" s="56"/>
      <c r="AF54" s="56"/>
      <c r="AG54" s="56"/>
      <c r="AH54" s="58">
        <f t="shared" si="0"/>
        <v>0</v>
      </c>
      <c r="AI54" s="58">
        <f t="shared" si="1"/>
        <v>0</v>
      </c>
      <c r="AJ54" s="59">
        <f t="shared" si="2"/>
        <v>0</v>
      </c>
    </row>
    <row r="55" spans="1:36" ht="15">
      <c r="A55" s="117">
        <v>16</v>
      </c>
      <c r="B55" s="119" t="s">
        <v>147</v>
      </c>
      <c r="C55" s="119" t="s">
        <v>0</v>
      </c>
      <c r="D55" s="56"/>
      <c r="E55" s="56"/>
      <c r="F55" s="21"/>
      <c r="G55" s="21"/>
      <c r="H55" s="56"/>
      <c r="I55" s="56"/>
      <c r="J55" s="56"/>
      <c r="K55" s="56"/>
      <c r="L55" s="56"/>
      <c r="M55" s="56"/>
      <c r="N55" s="56"/>
      <c r="O55" s="56"/>
      <c r="P55" s="56"/>
      <c r="Q55" s="57"/>
      <c r="R55" s="21"/>
      <c r="S55" s="21"/>
      <c r="T55" s="89"/>
      <c r="U55" s="89"/>
      <c r="V55" s="56"/>
      <c r="W55" s="56"/>
      <c r="X55" s="56"/>
      <c r="Y55" s="57"/>
      <c r="Z55" s="21"/>
      <c r="AA55" s="21"/>
      <c r="AB55" s="56"/>
      <c r="AC55" s="57"/>
      <c r="AD55" s="56"/>
      <c r="AE55" s="56"/>
      <c r="AF55" s="56"/>
      <c r="AG55" s="56"/>
      <c r="AH55" s="107">
        <f t="shared" si="0"/>
        <v>0</v>
      </c>
      <c r="AI55" s="107">
        <f t="shared" si="1"/>
        <v>0</v>
      </c>
      <c r="AJ55" s="107">
        <f t="shared" si="2"/>
        <v>0</v>
      </c>
    </row>
    <row r="56" spans="1:36" ht="15">
      <c r="A56" s="117">
        <v>17</v>
      </c>
      <c r="B56" s="119" t="s">
        <v>148</v>
      </c>
      <c r="C56" s="119" t="s">
        <v>0</v>
      </c>
      <c r="D56" s="56"/>
      <c r="E56" s="56"/>
      <c r="F56" s="21"/>
      <c r="G56" s="21"/>
      <c r="H56" s="56"/>
      <c r="I56" s="56"/>
      <c r="J56" s="56"/>
      <c r="K56" s="56"/>
      <c r="L56" s="56"/>
      <c r="M56" s="56"/>
      <c r="N56" s="210">
        <v>0.005</v>
      </c>
      <c r="O56" s="210">
        <v>0.007</v>
      </c>
      <c r="P56" s="210">
        <v>0.005</v>
      </c>
      <c r="Q56" s="216">
        <v>0.00625</v>
      </c>
      <c r="R56" s="21"/>
      <c r="S56" s="21"/>
      <c r="T56" s="89"/>
      <c r="U56" s="89"/>
      <c r="V56" s="56"/>
      <c r="W56" s="56"/>
      <c r="X56" s="56"/>
      <c r="Y56" s="57"/>
      <c r="Z56" s="21"/>
      <c r="AA56" s="21"/>
      <c r="AB56" s="56"/>
      <c r="AC56" s="57"/>
      <c r="AD56" s="56"/>
      <c r="AE56" s="56"/>
      <c r="AF56" s="56"/>
      <c r="AG56" s="56"/>
      <c r="AH56" s="107">
        <f t="shared" si="0"/>
        <v>0</v>
      </c>
      <c r="AI56" s="107">
        <f t="shared" si="1"/>
        <v>0</v>
      </c>
      <c r="AJ56" s="107">
        <f t="shared" si="2"/>
        <v>0</v>
      </c>
    </row>
    <row r="57" spans="1:36" ht="15">
      <c r="A57" s="117">
        <v>18</v>
      </c>
      <c r="B57" s="119" t="s">
        <v>49</v>
      </c>
      <c r="C57" s="119" t="s">
        <v>0</v>
      </c>
      <c r="D57" s="56"/>
      <c r="E57" s="56"/>
      <c r="F57" s="21"/>
      <c r="G57" s="21"/>
      <c r="H57" s="56"/>
      <c r="I57" s="56"/>
      <c r="J57" s="56"/>
      <c r="K57" s="56"/>
      <c r="L57" s="56"/>
      <c r="M57" s="56"/>
      <c r="N57" s="56"/>
      <c r="O57" s="56"/>
      <c r="P57" s="56"/>
      <c r="Q57" s="57"/>
      <c r="R57" s="21"/>
      <c r="S57" s="21"/>
      <c r="T57" s="89"/>
      <c r="U57" s="89"/>
      <c r="V57" s="56"/>
      <c r="W57" s="56"/>
      <c r="X57" s="56"/>
      <c r="Y57" s="57"/>
      <c r="Z57" s="21"/>
      <c r="AA57" s="21"/>
      <c r="AB57" s="210">
        <v>0.0004</v>
      </c>
      <c r="AC57" s="216">
        <v>0.00045</v>
      </c>
      <c r="AD57" s="56"/>
      <c r="AE57" s="56"/>
      <c r="AF57" s="56"/>
      <c r="AG57" s="56"/>
      <c r="AH57" s="107">
        <f t="shared" si="0"/>
        <v>0</v>
      </c>
      <c r="AI57" s="107">
        <f t="shared" si="1"/>
        <v>0</v>
      </c>
      <c r="AJ57" s="107">
        <f t="shared" si="2"/>
        <v>0</v>
      </c>
    </row>
    <row r="58" spans="1:36" ht="15">
      <c r="A58" s="117">
        <v>19</v>
      </c>
      <c r="B58" s="119" t="s">
        <v>10</v>
      </c>
      <c r="C58" s="119" t="s">
        <v>0</v>
      </c>
      <c r="D58" s="56"/>
      <c r="E58" s="56"/>
      <c r="F58" s="202">
        <v>0.002</v>
      </c>
      <c r="G58" s="202">
        <v>0.002</v>
      </c>
      <c r="H58" s="56"/>
      <c r="I58" s="56"/>
      <c r="J58" s="56"/>
      <c r="K58" s="56"/>
      <c r="L58" s="56"/>
      <c r="M58" s="56"/>
      <c r="N58" s="56"/>
      <c r="O58" s="56"/>
      <c r="P58" s="56"/>
      <c r="Q58" s="57"/>
      <c r="R58" s="21"/>
      <c r="S58" s="21"/>
      <c r="T58" s="89"/>
      <c r="U58" s="89"/>
      <c r="V58" s="56"/>
      <c r="W58" s="56"/>
      <c r="X58" s="56"/>
      <c r="Y58" s="57"/>
      <c r="Z58" s="21"/>
      <c r="AA58" s="21"/>
      <c r="AB58" s="56"/>
      <c r="AC58" s="57"/>
      <c r="AD58" s="56"/>
      <c r="AE58" s="56"/>
      <c r="AF58" s="56"/>
      <c r="AG58" s="56"/>
      <c r="AH58" s="107">
        <f t="shared" si="0"/>
        <v>0</v>
      </c>
      <c r="AI58" s="107">
        <f t="shared" si="1"/>
        <v>0</v>
      </c>
      <c r="AJ58" s="107">
        <f t="shared" si="2"/>
        <v>0</v>
      </c>
    </row>
    <row r="59" spans="1:36" ht="15">
      <c r="A59" s="117">
        <v>20</v>
      </c>
      <c r="B59" s="119" t="s">
        <v>17</v>
      </c>
      <c r="C59" s="119" t="s">
        <v>0</v>
      </c>
      <c r="D59" s="56"/>
      <c r="E59" s="56"/>
      <c r="F59" s="21"/>
      <c r="G59" s="21"/>
      <c r="H59" s="56"/>
      <c r="I59" s="56"/>
      <c r="J59" s="56"/>
      <c r="K59" s="56"/>
      <c r="L59" s="56"/>
      <c r="M59" s="56"/>
      <c r="N59" s="56"/>
      <c r="O59" s="56"/>
      <c r="P59" s="56"/>
      <c r="Q59" s="57"/>
      <c r="R59" s="21"/>
      <c r="S59" s="21"/>
      <c r="T59" s="89"/>
      <c r="U59" s="89"/>
      <c r="V59" s="56"/>
      <c r="W59" s="56"/>
      <c r="X59" s="56"/>
      <c r="Y59" s="57"/>
      <c r="Z59" s="21"/>
      <c r="AA59" s="21"/>
      <c r="AB59" s="56"/>
      <c r="AC59" s="57"/>
      <c r="AD59" s="56"/>
      <c r="AE59" s="56"/>
      <c r="AF59" s="56"/>
      <c r="AG59" s="56"/>
      <c r="AH59" s="107">
        <f t="shared" si="0"/>
        <v>0</v>
      </c>
      <c r="AI59" s="107">
        <f t="shared" si="1"/>
        <v>0</v>
      </c>
      <c r="AJ59" s="107">
        <f t="shared" si="2"/>
        <v>0</v>
      </c>
    </row>
    <row r="60" spans="1:36" ht="15">
      <c r="A60" s="117">
        <v>21</v>
      </c>
      <c r="B60" s="124" t="s">
        <v>149</v>
      </c>
      <c r="C60" s="119" t="s">
        <v>0</v>
      </c>
      <c r="D60" s="56"/>
      <c r="E60" s="56"/>
      <c r="F60" s="21"/>
      <c r="G60" s="21"/>
      <c r="H60" s="56"/>
      <c r="I60" s="56"/>
      <c r="J60" s="56"/>
      <c r="K60" s="56"/>
      <c r="L60" s="56"/>
      <c r="M60" s="56"/>
      <c r="N60" s="56"/>
      <c r="O60" s="56"/>
      <c r="P60" s="56"/>
      <c r="Q60" s="57"/>
      <c r="R60" s="21"/>
      <c r="S60" s="21"/>
      <c r="T60" s="89"/>
      <c r="U60" s="89"/>
      <c r="V60" s="56"/>
      <c r="W60" s="56"/>
      <c r="X60" s="56"/>
      <c r="Y60" s="57"/>
      <c r="Z60" s="21"/>
      <c r="AA60" s="21"/>
      <c r="AB60" s="56"/>
      <c r="AC60" s="57"/>
      <c r="AD60" s="56"/>
      <c r="AE60" s="56"/>
      <c r="AF60" s="56"/>
      <c r="AG60" s="56"/>
      <c r="AH60" s="122">
        <f>AH61+AH62+AH63+AH64+AH65+AH66+AH67+AH68</f>
        <v>0</v>
      </c>
      <c r="AI60" s="122">
        <f>AI61+AI62+AI63+AI64+AI65+AI66+AI67+AI68</f>
        <v>0</v>
      </c>
      <c r="AJ60" s="122">
        <f>AJ61+AJ62+AJ63+AJ64+AJ65+AJ66+AJ67+AJ68</f>
        <v>0</v>
      </c>
    </row>
    <row r="61" spans="1:36" ht="15" customHeight="1">
      <c r="A61" s="34"/>
      <c r="B61" s="35" t="s">
        <v>1</v>
      </c>
      <c r="C61" s="36" t="s">
        <v>0</v>
      </c>
      <c r="D61" s="56"/>
      <c r="E61" s="56"/>
      <c r="F61" s="21"/>
      <c r="G61" s="21"/>
      <c r="H61" s="56"/>
      <c r="I61" s="56"/>
      <c r="J61" s="56"/>
      <c r="K61" s="56"/>
      <c r="L61" s="56"/>
      <c r="M61" s="56"/>
      <c r="N61" s="56"/>
      <c r="O61" s="56"/>
      <c r="P61" s="56"/>
      <c r="Q61" s="57"/>
      <c r="R61" s="21"/>
      <c r="S61" s="21"/>
      <c r="T61" s="89"/>
      <c r="U61" s="89"/>
      <c r="V61" s="56"/>
      <c r="W61" s="56"/>
      <c r="X61" s="56"/>
      <c r="Y61" s="57"/>
      <c r="Z61" s="21"/>
      <c r="AA61" s="21"/>
      <c r="AB61" s="56"/>
      <c r="AC61" s="57"/>
      <c r="AD61" s="56"/>
      <c r="AE61" s="56"/>
      <c r="AF61" s="56"/>
      <c r="AG61" s="56"/>
      <c r="AH61" s="58">
        <f t="shared" si="0"/>
        <v>0</v>
      </c>
      <c r="AI61" s="58">
        <f t="shared" si="1"/>
        <v>0</v>
      </c>
      <c r="AJ61" s="59">
        <f t="shared" si="2"/>
        <v>0</v>
      </c>
    </row>
    <row r="62" spans="1:36" ht="15" customHeight="1">
      <c r="A62" s="34"/>
      <c r="B62" s="37" t="s">
        <v>3</v>
      </c>
      <c r="C62" s="36" t="s">
        <v>0</v>
      </c>
      <c r="D62" s="56"/>
      <c r="E62" s="56"/>
      <c r="F62" s="21"/>
      <c r="G62" s="21"/>
      <c r="H62" s="56"/>
      <c r="I62" s="56"/>
      <c r="J62" s="56"/>
      <c r="K62" s="56"/>
      <c r="L62" s="56"/>
      <c r="M62" s="56"/>
      <c r="N62" s="56"/>
      <c r="O62" s="56"/>
      <c r="P62" s="56"/>
      <c r="Q62" s="57"/>
      <c r="R62" s="21"/>
      <c r="S62" s="21"/>
      <c r="T62" s="89"/>
      <c r="U62" s="89"/>
      <c r="V62" s="56"/>
      <c r="W62" s="56"/>
      <c r="X62" s="56"/>
      <c r="Y62" s="57"/>
      <c r="Z62" s="21"/>
      <c r="AA62" s="21"/>
      <c r="AB62" s="56"/>
      <c r="AC62" s="57"/>
      <c r="AD62" s="56"/>
      <c r="AE62" s="56"/>
      <c r="AF62" s="56"/>
      <c r="AG62" s="56"/>
      <c r="AH62" s="58">
        <f t="shared" si="0"/>
        <v>0</v>
      </c>
      <c r="AI62" s="58">
        <f t="shared" si="1"/>
        <v>0</v>
      </c>
      <c r="AJ62" s="59">
        <f t="shared" si="2"/>
        <v>0</v>
      </c>
    </row>
    <row r="63" spans="1:36" ht="15" customHeight="1">
      <c r="A63" s="34"/>
      <c r="B63" s="37" t="s">
        <v>103</v>
      </c>
      <c r="C63" s="36" t="s">
        <v>0</v>
      </c>
      <c r="D63" s="56"/>
      <c r="E63" s="56"/>
      <c r="F63" s="21"/>
      <c r="G63" s="21"/>
      <c r="H63" s="56"/>
      <c r="I63" s="56"/>
      <c r="J63" s="56"/>
      <c r="K63" s="56"/>
      <c r="L63" s="56"/>
      <c r="M63" s="56"/>
      <c r="N63" s="56"/>
      <c r="O63" s="56"/>
      <c r="P63" s="56"/>
      <c r="Q63" s="57"/>
      <c r="R63" s="21"/>
      <c r="S63" s="21"/>
      <c r="T63" s="89"/>
      <c r="U63" s="89"/>
      <c r="V63" s="56"/>
      <c r="W63" s="56"/>
      <c r="X63" s="56"/>
      <c r="Y63" s="57"/>
      <c r="Z63" s="21"/>
      <c r="AA63" s="21"/>
      <c r="AB63" s="56"/>
      <c r="AC63" s="57"/>
      <c r="AD63" s="56"/>
      <c r="AE63" s="56"/>
      <c r="AF63" s="56"/>
      <c r="AG63" s="56"/>
      <c r="AH63" s="58">
        <f t="shared" si="0"/>
        <v>0</v>
      </c>
      <c r="AI63" s="58">
        <f t="shared" si="1"/>
        <v>0</v>
      </c>
      <c r="AJ63" s="59">
        <f t="shared" si="2"/>
        <v>0</v>
      </c>
    </row>
    <row r="64" spans="1:36" ht="15" customHeight="1">
      <c r="A64" s="34"/>
      <c r="B64" s="35" t="s">
        <v>21</v>
      </c>
      <c r="C64" s="36" t="s">
        <v>0</v>
      </c>
      <c r="D64" s="56"/>
      <c r="E64" s="56"/>
      <c r="F64" s="21"/>
      <c r="G64" s="21"/>
      <c r="H64" s="56"/>
      <c r="I64" s="56"/>
      <c r="J64" s="56"/>
      <c r="K64" s="56"/>
      <c r="L64" s="56"/>
      <c r="M64" s="56"/>
      <c r="N64" s="56"/>
      <c r="O64" s="56"/>
      <c r="P64" s="56"/>
      <c r="Q64" s="57"/>
      <c r="R64" s="21"/>
      <c r="S64" s="21"/>
      <c r="T64" s="89"/>
      <c r="U64" s="89"/>
      <c r="V64" s="56"/>
      <c r="W64" s="56"/>
      <c r="X64" s="56"/>
      <c r="Y64" s="57"/>
      <c r="Z64" s="21"/>
      <c r="AA64" s="21"/>
      <c r="AB64" s="56"/>
      <c r="AC64" s="57"/>
      <c r="AD64" s="56"/>
      <c r="AE64" s="56"/>
      <c r="AF64" s="56"/>
      <c r="AG64" s="56"/>
      <c r="AH64" s="58">
        <f t="shared" si="0"/>
        <v>0</v>
      </c>
      <c r="AI64" s="58">
        <f t="shared" si="1"/>
        <v>0</v>
      </c>
      <c r="AJ64" s="59">
        <f t="shared" si="2"/>
        <v>0</v>
      </c>
    </row>
    <row r="65" spans="1:36" ht="15">
      <c r="A65" s="34"/>
      <c r="B65" s="35" t="s">
        <v>51</v>
      </c>
      <c r="C65" s="36" t="s">
        <v>0</v>
      </c>
      <c r="D65" s="56"/>
      <c r="E65" s="56"/>
      <c r="F65" s="21"/>
      <c r="G65" s="21"/>
      <c r="H65" s="56"/>
      <c r="I65" s="56"/>
      <c r="J65" s="56"/>
      <c r="K65" s="56"/>
      <c r="L65" s="56"/>
      <c r="M65" s="56"/>
      <c r="N65" s="56"/>
      <c r="O65" s="56"/>
      <c r="P65" s="56"/>
      <c r="Q65" s="57"/>
      <c r="R65" s="21"/>
      <c r="S65" s="21"/>
      <c r="T65" s="89"/>
      <c r="U65" s="89"/>
      <c r="V65" s="56"/>
      <c r="W65" s="56"/>
      <c r="X65" s="56"/>
      <c r="Y65" s="57"/>
      <c r="Z65" s="21"/>
      <c r="AA65" s="21"/>
      <c r="AB65" s="210">
        <v>0.0114</v>
      </c>
      <c r="AC65" s="216">
        <v>0.0114</v>
      </c>
      <c r="AD65" s="56"/>
      <c r="AE65" s="56"/>
      <c r="AF65" s="56"/>
      <c r="AG65" s="56"/>
      <c r="AH65" s="58">
        <f t="shared" si="0"/>
        <v>0</v>
      </c>
      <c r="AI65" s="58">
        <f t="shared" si="1"/>
        <v>0</v>
      </c>
      <c r="AJ65" s="59">
        <f t="shared" si="2"/>
        <v>0</v>
      </c>
    </row>
    <row r="66" spans="1:36" ht="15" customHeight="1">
      <c r="A66" s="34"/>
      <c r="B66" s="93" t="s">
        <v>131</v>
      </c>
      <c r="C66" s="36" t="s">
        <v>0</v>
      </c>
      <c r="D66" s="56"/>
      <c r="E66" s="56"/>
      <c r="F66" s="21"/>
      <c r="G66" s="21"/>
      <c r="H66" s="56"/>
      <c r="I66" s="56"/>
      <c r="J66" s="56"/>
      <c r="K66" s="56"/>
      <c r="L66" s="56"/>
      <c r="M66" s="56"/>
      <c r="N66" s="56"/>
      <c r="O66" s="56"/>
      <c r="P66" s="56"/>
      <c r="Q66" s="57"/>
      <c r="R66" s="21"/>
      <c r="S66" s="21"/>
      <c r="T66" s="95"/>
      <c r="U66" s="95"/>
      <c r="V66" s="56"/>
      <c r="W66" s="56"/>
      <c r="X66" s="56"/>
      <c r="Y66" s="57"/>
      <c r="Z66" s="21"/>
      <c r="AA66" s="21"/>
      <c r="AB66" s="56"/>
      <c r="AC66" s="57"/>
      <c r="AD66" s="56"/>
      <c r="AE66" s="56"/>
      <c r="AF66" s="56"/>
      <c r="AG66" s="56"/>
      <c r="AH66" s="58">
        <f t="shared" si="0"/>
        <v>0</v>
      </c>
      <c r="AI66" s="58">
        <f t="shared" si="1"/>
        <v>0</v>
      </c>
      <c r="AJ66" s="59">
        <f t="shared" si="2"/>
        <v>0</v>
      </c>
    </row>
    <row r="67" spans="1:36" ht="15" customHeight="1">
      <c r="A67" s="34"/>
      <c r="B67" s="35" t="s">
        <v>54</v>
      </c>
      <c r="C67" s="36" t="s">
        <v>0</v>
      </c>
      <c r="D67" s="56"/>
      <c r="E67" s="56"/>
      <c r="F67" s="21"/>
      <c r="G67" s="21"/>
      <c r="H67" s="210">
        <v>0.0204</v>
      </c>
      <c r="I67" s="210">
        <v>0.0204</v>
      </c>
      <c r="J67" s="56"/>
      <c r="K67" s="56"/>
      <c r="L67" s="56"/>
      <c r="M67" s="56"/>
      <c r="N67" s="56"/>
      <c r="O67" s="56"/>
      <c r="P67" s="56"/>
      <c r="Q67" s="57"/>
      <c r="R67" s="21"/>
      <c r="S67" s="21"/>
      <c r="T67" s="89"/>
      <c r="U67" s="89"/>
      <c r="V67" s="56"/>
      <c r="W67" s="56"/>
      <c r="X67" s="56"/>
      <c r="Y67" s="57"/>
      <c r="Z67" s="21"/>
      <c r="AA67" s="21"/>
      <c r="AB67" s="56"/>
      <c r="AC67" s="57"/>
      <c r="AD67" s="56"/>
      <c r="AE67" s="56"/>
      <c r="AF67" s="56"/>
      <c r="AG67" s="56"/>
      <c r="AH67" s="58">
        <f t="shared" si="0"/>
        <v>0</v>
      </c>
      <c r="AI67" s="58">
        <f t="shared" si="1"/>
        <v>0</v>
      </c>
      <c r="AJ67" s="59">
        <f t="shared" si="2"/>
        <v>0</v>
      </c>
    </row>
    <row r="68" spans="1:36" ht="15" customHeight="1">
      <c r="A68" s="34"/>
      <c r="B68" s="39" t="s">
        <v>201</v>
      </c>
      <c r="C68" s="36" t="s">
        <v>0</v>
      </c>
      <c r="D68" s="56"/>
      <c r="E68" s="56"/>
      <c r="F68" s="21"/>
      <c r="G68" s="21"/>
      <c r="H68" s="56"/>
      <c r="I68" s="56"/>
      <c r="J68" s="56"/>
      <c r="K68" s="56"/>
      <c r="L68" s="56"/>
      <c r="M68" s="56"/>
      <c r="N68" s="56"/>
      <c r="O68" s="56"/>
      <c r="P68" s="56"/>
      <c r="Q68" s="57"/>
      <c r="R68" s="21"/>
      <c r="S68" s="21"/>
      <c r="T68" s="89"/>
      <c r="U68" s="89"/>
      <c r="V68" s="56"/>
      <c r="W68" s="56"/>
      <c r="X68" s="56"/>
      <c r="Y68" s="57"/>
      <c r="Z68" s="21"/>
      <c r="AA68" s="21"/>
      <c r="AB68" s="56"/>
      <c r="AC68" s="57"/>
      <c r="AD68" s="56"/>
      <c r="AE68" s="56"/>
      <c r="AF68" s="56"/>
      <c r="AG68" s="56"/>
      <c r="AH68" s="58">
        <f t="shared" si="0"/>
        <v>0</v>
      </c>
      <c r="AI68" s="58">
        <f t="shared" si="1"/>
        <v>0</v>
      </c>
      <c r="AJ68" s="59">
        <f t="shared" si="2"/>
        <v>0</v>
      </c>
    </row>
    <row r="69" spans="1:36" ht="15">
      <c r="A69" s="117">
        <v>22</v>
      </c>
      <c r="B69" s="124" t="s">
        <v>150</v>
      </c>
      <c r="C69" s="119" t="s">
        <v>0</v>
      </c>
      <c r="D69" s="56"/>
      <c r="E69" s="56"/>
      <c r="F69" s="21"/>
      <c r="G69" s="21"/>
      <c r="H69" s="56"/>
      <c r="I69" s="56"/>
      <c r="J69" s="56"/>
      <c r="K69" s="56"/>
      <c r="L69" s="56"/>
      <c r="M69" s="56"/>
      <c r="N69" s="56"/>
      <c r="O69" s="56"/>
      <c r="P69" s="56"/>
      <c r="Q69" s="57"/>
      <c r="R69" s="21"/>
      <c r="S69" s="21"/>
      <c r="T69" s="89"/>
      <c r="U69" s="89"/>
      <c r="V69" s="56"/>
      <c r="W69" s="56"/>
      <c r="X69" s="56"/>
      <c r="Y69" s="57"/>
      <c r="Z69" s="21"/>
      <c r="AA69" s="21"/>
      <c r="AB69" s="56"/>
      <c r="AC69" s="57"/>
      <c r="AD69" s="137"/>
      <c r="AE69" s="137"/>
      <c r="AF69" s="56"/>
      <c r="AG69" s="56"/>
      <c r="AH69" s="122">
        <f>AH70+AH71+AH72+AH73+AH74+AH75+AH76</f>
        <v>0</v>
      </c>
      <c r="AI69" s="122">
        <f>AI70+AI71+AI72+AI73+AI74+AI75+AI76</f>
        <v>0</v>
      </c>
      <c r="AJ69" s="122">
        <f>AJ70+AJ71+AJ72+AJ73+AJ74+AJ75+AJ76</f>
        <v>0</v>
      </c>
    </row>
    <row r="70" spans="1:36" ht="15" customHeight="1">
      <c r="A70" s="34"/>
      <c r="B70" s="37" t="s">
        <v>175</v>
      </c>
      <c r="C70" s="36" t="s">
        <v>0</v>
      </c>
      <c r="D70" s="56"/>
      <c r="E70" s="56"/>
      <c r="F70" s="21"/>
      <c r="G70" s="21"/>
      <c r="H70" s="56"/>
      <c r="I70" s="56"/>
      <c r="J70" s="56"/>
      <c r="K70" s="56"/>
      <c r="L70" s="56"/>
      <c r="M70" s="56"/>
      <c r="N70" s="56"/>
      <c r="O70" s="56"/>
      <c r="P70" s="56"/>
      <c r="Q70" s="57"/>
      <c r="R70" s="21"/>
      <c r="S70" s="21"/>
      <c r="T70" s="221">
        <v>0.01275</v>
      </c>
      <c r="U70" s="221">
        <v>0.0153</v>
      </c>
      <c r="V70" s="56"/>
      <c r="W70" s="56"/>
      <c r="X70" s="56"/>
      <c r="Y70" s="57"/>
      <c r="Z70" s="21"/>
      <c r="AA70" s="21"/>
      <c r="AB70" s="56"/>
      <c r="AC70" s="57"/>
      <c r="AD70" s="56"/>
      <c r="AE70" s="56"/>
      <c r="AF70" s="56"/>
      <c r="AG70" s="56"/>
      <c r="AH70" s="58">
        <f t="shared" si="0"/>
        <v>0</v>
      </c>
      <c r="AI70" s="58">
        <f t="shared" si="1"/>
        <v>0</v>
      </c>
      <c r="AJ70" s="59">
        <f t="shared" si="2"/>
        <v>0</v>
      </c>
    </row>
    <row r="71" spans="1:36" ht="15" customHeight="1">
      <c r="A71" s="34"/>
      <c r="B71" s="37" t="s">
        <v>9</v>
      </c>
      <c r="C71" s="36" t="s">
        <v>0</v>
      </c>
      <c r="D71" s="56"/>
      <c r="E71" s="56"/>
      <c r="F71" s="21"/>
      <c r="G71" s="21"/>
      <c r="H71" s="56"/>
      <c r="I71" s="56"/>
      <c r="J71" s="56"/>
      <c r="K71" s="56"/>
      <c r="L71" s="56"/>
      <c r="M71" s="56"/>
      <c r="N71" s="56"/>
      <c r="O71" s="56"/>
      <c r="P71" s="56"/>
      <c r="Q71" s="57"/>
      <c r="R71" s="21"/>
      <c r="S71" s="21"/>
      <c r="T71" s="89"/>
      <c r="U71" s="89"/>
      <c r="V71" s="56"/>
      <c r="W71" s="56"/>
      <c r="X71" s="56"/>
      <c r="Y71" s="57"/>
      <c r="Z71" s="21"/>
      <c r="AA71" s="21"/>
      <c r="AB71" s="56"/>
      <c r="AC71" s="57"/>
      <c r="AD71" s="56"/>
      <c r="AE71" s="56"/>
      <c r="AF71" s="56"/>
      <c r="AG71" s="56"/>
      <c r="AH71" s="58">
        <f t="shared" si="0"/>
        <v>0</v>
      </c>
      <c r="AI71" s="58">
        <f t="shared" si="1"/>
        <v>0</v>
      </c>
      <c r="AJ71" s="59">
        <f t="shared" si="2"/>
        <v>0</v>
      </c>
    </row>
    <row r="72" spans="1:36" ht="15" customHeight="1">
      <c r="A72" s="34"/>
      <c r="B72" s="37" t="s">
        <v>60</v>
      </c>
      <c r="C72" s="36" t="s">
        <v>0</v>
      </c>
      <c r="D72" s="56"/>
      <c r="E72" s="56"/>
      <c r="F72" s="21"/>
      <c r="G72" s="21"/>
      <c r="H72" s="56"/>
      <c r="I72" s="56"/>
      <c r="J72" s="56"/>
      <c r="K72" s="56"/>
      <c r="L72" s="56"/>
      <c r="M72" s="56"/>
      <c r="N72" s="56"/>
      <c r="O72" s="56"/>
      <c r="P72" s="56"/>
      <c r="Q72" s="57"/>
      <c r="R72" s="21"/>
      <c r="S72" s="21"/>
      <c r="T72" s="89"/>
      <c r="U72" s="89"/>
      <c r="V72" s="56"/>
      <c r="W72" s="56"/>
      <c r="X72" s="56"/>
      <c r="Y72" s="57"/>
      <c r="Z72" s="21"/>
      <c r="AA72" s="21"/>
      <c r="AB72" s="56"/>
      <c r="AC72" s="57"/>
      <c r="AD72" s="56"/>
      <c r="AE72" s="56"/>
      <c r="AF72" s="56"/>
      <c r="AG72" s="56"/>
      <c r="AH72" s="58">
        <f t="shared" si="0"/>
        <v>0</v>
      </c>
      <c r="AI72" s="58">
        <f t="shared" si="1"/>
        <v>0</v>
      </c>
      <c r="AJ72" s="59">
        <f t="shared" si="2"/>
        <v>0</v>
      </c>
    </row>
    <row r="73" spans="1:36" ht="15" customHeight="1">
      <c r="A73" s="34"/>
      <c r="B73" s="35" t="s">
        <v>47</v>
      </c>
      <c r="C73" s="36" t="s">
        <v>0</v>
      </c>
      <c r="D73" s="56"/>
      <c r="E73" s="56"/>
      <c r="F73" s="21"/>
      <c r="G73" s="21"/>
      <c r="H73" s="56"/>
      <c r="I73" s="56"/>
      <c r="J73" s="56"/>
      <c r="K73" s="56"/>
      <c r="L73" s="56"/>
      <c r="M73" s="56"/>
      <c r="N73" s="56"/>
      <c r="O73" s="56"/>
      <c r="P73" s="56"/>
      <c r="Q73" s="57"/>
      <c r="R73" s="21"/>
      <c r="S73" s="21"/>
      <c r="T73" s="95"/>
      <c r="U73" s="95"/>
      <c r="V73" s="56"/>
      <c r="W73" s="56"/>
      <c r="X73" s="56"/>
      <c r="Y73" s="57"/>
      <c r="Z73" s="21"/>
      <c r="AA73" s="21"/>
      <c r="AB73" s="56"/>
      <c r="AC73" s="57"/>
      <c r="AD73" s="56"/>
      <c r="AE73" s="56"/>
      <c r="AF73" s="56"/>
      <c r="AG73" s="56"/>
      <c r="AH73" s="58">
        <f t="shared" si="0"/>
        <v>0</v>
      </c>
      <c r="AI73" s="58">
        <f t="shared" si="1"/>
        <v>0</v>
      </c>
      <c r="AJ73" s="59">
        <f t="shared" si="2"/>
        <v>0</v>
      </c>
    </row>
    <row r="74" spans="1:36" ht="15" customHeight="1">
      <c r="A74" s="34"/>
      <c r="B74" s="35" t="s">
        <v>50</v>
      </c>
      <c r="C74" s="36" t="s">
        <v>0</v>
      </c>
      <c r="D74" s="56"/>
      <c r="E74" s="56"/>
      <c r="F74" s="21"/>
      <c r="G74" s="21"/>
      <c r="H74" s="56"/>
      <c r="I74" s="56"/>
      <c r="J74" s="56"/>
      <c r="K74" s="56"/>
      <c r="L74" s="56"/>
      <c r="M74" s="56"/>
      <c r="N74" s="56"/>
      <c r="O74" s="56"/>
      <c r="P74" s="56"/>
      <c r="Q74" s="57"/>
      <c r="R74" s="21"/>
      <c r="S74" s="21"/>
      <c r="T74" s="89"/>
      <c r="U74" s="89"/>
      <c r="V74" s="56"/>
      <c r="W74" s="56"/>
      <c r="X74" s="56"/>
      <c r="Y74" s="57"/>
      <c r="Z74" s="21"/>
      <c r="AA74" s="21"/>
      <c r="AB74" s="56"/>
      <c r="AC74" s="57"/>
      <c r="AD74" s="56"/>
      <c r="AE74" s="56"/>
      <c r="AF74" s="56"/>
      <c r="AG74" s="56"/>
      <c r="AH74" s="58">
        <f t="shared" si="0"/>
        <v>0</v>
      </c>
      <c r="AI74" s="58">
        <f t="shared" si="1"/>
        <v>0</v>
      </c>
      <c r="AJ74" s="59">
        <f t="shared" si="2"/>
        <v>0</v>
      </c>
    </row>
    <row r="75" spans="1:36" ht="15" customHeight="1">
      <c r="A75" s="34"/>
      <c r="B75" s="39" t="s">
        <v>64</v>
      </c>
      <c r="C75" s="36" t="s">
        <v>0</v>
      </c>
      <c r="D75" s="56"/>
      <c r="E75" s="56"/>
      <c r="F75" s="21"/>
      <c r="G75" s="21"/>
      <c r="H75" s="56"/>
      <c r="I75" s="56"/>
      <c r="J75" s="56"/>
      <c r="K75" s="56"/>
      <c r="L75" s="56"/>
      <c r="M75" s="56"/>
      <c r="N75" s="56"/>
      <c r="O75" s="56"/>
      <c r="P75" s="56"/>
      <c r="Q75" s="57"/>
      <c r="R75" s="21"/>
      <c r="S75" s="21"/>
      <c r="T75" s="89"/>
      <c r="U75" s="89"/>
      <c r="V75" s="56"/>
      <c r="W75" s="56"/>
      <c r="X75" s="56"/>
      <c r="Y75" s="57"/>
      <c r="Z75" s="21"/>
      <c r="AA75" s="21"/>
      <c r="AB75" s="56"/>
      <c r="AC75" s="57"/>
      <c r="AD75" s="56"/>
      <c r="AE75" s="56"/>
      <c r="AF75" s="56"/>
      <c r="AG75" s="56"/>
      <c r="AH75" s="58">
        <f aca="true" t="shared" si="3" ref="AH75:AH110">(AF75+AB75+Z75+X75+V75+T75+R75+P75+N75+L75+J75+H75+F75+D75+AD75)*$AH$3</f>
        <v>0</v>
      </c>
      <c r="AI75" s="58">
        <f aca="true" t="shared" si="4" ref="AI75:AI110">(AG75+AC75+AA75+Y75+W75+U75+S75+Q75+O75+M75+K75+I75+G75+E75+AE75)*$AI$3</f>
        <v>0</v>
      </c>
      <c r="AJ75" s="59">
        <f aca="true" t="shared" si="5" ref="AJ75:AJ110">AI75+AH75</f>
        <v>0</v>
      </c>
    </row>
    <row r="76" spans="1:36" ht="15" customHeight="1">
      <c r="A76" s="34"/>
      <c r="B76" s="35" t="s">
        <v>15</v>
      </c>
      <c r="C76" s="36" t="s">
        <v>0</v>
      </c>
      <c r="D76" s="56"/>
      <c r="E76" s="56"/>
      <c r="F76" s="21"/>
      <c r="G76" s="21"/>
      <c r="H76" s="56"/>
      <c r="I76" s="56"/>
      <c r="J76" s="56"/>
      <c r="K76" s="56"/>
      <c r="L76" s="56"/>
      <c r="M76" s="56"/>
      <c r="N76" s="56"/>
      <c r="O76" s="56"/>
      <c r="P76" s="56"/>
      <c r="Q76" s="57"/>
      <c r="R76" s="21"/>
      <c r="S76" s="21"/>
      <c r="T76" s="89"/>
      <c r="U76" s="89"/>
      <c r="V76" s="56"/>
      <c r="W76" s="56"/>
      <c r="X76" s="56"/>
      <c r="Y76" s="57"/>
      <c r="Z76" s="21"/>
      <c r="AA76" s="21"/>
      <c r="AB76" s="56"/>
      <c r="AC76" s="57"/>
      <c r="AD76" s="56"/>
      <c r="AE76" s="56"/>
      <c r="AF76" s="56"/>
      <c r="AG76" s="56"/>
      <c r="AH76" s="58">
        <f t="shared" si="3"/>
        <v>0</v>
      </c>
      <c r="AI76" s="58">
        <f t="shared" si="4"/>
        <v>0</v>
      </c>
      <c r="AJ76" s="59">
        <f t="shared" si="5"/>
        <v>0</v>
      </c>
    </row>
    <row r="77" spans="1:36" ht="15">
      <c r="A77" s="117">
        <v>23</v>
      </c>
      <c r="B77" s="119" t="s">
        <v>12</v>
      </c>
      <c r="C77" s="119" t="s">
        <v>0</v>
      </c>
      <c r="D77" s="56"/>
      <c r="E77" s="56"/>
      <c r="F77" s="108"/>
      <c r="G77" s="108"/>
      <c r="H77" s="56"/>
      <c r="I77" s="56"/>
      <c r="J77" s="56"/>
      <c r="K77" s="56"/>
      <c r="L77" s="156"/>
      <c r="M77" s="156"/>
      <c r="N77" s="218">
        <v>0.0665</v>
      </c>
      <c r="O77" s="218">
        <v>0.07714</v>
      </c>
      <c r="P77" s="56"/>
      <c r="Q77" s="57"/>
      <c r="R77" s="214">
        <v>0.1368</v>
      </c>
      <c r="S77" s="214">
        <v>0.1596</v>
      </c>
      <c r="T77" s="89"/>
      <c r="U77" s="89"/>
      <c r="V77" s="56"/>
      <c r="W77" s="56"/>
      <c r="X77" s="56"/>
      <c r="Y77" s="57"/>
      <c r="Z77" s="21"/>
      <c r="AA77" s="21"/>
      <c r="AB77" s="56"/>
      <c r="AC77" s="57"/>
      <c r="AD77" s="56"/>
      <c r="AE77" s="56"/>
      <c r="AF77" s="56"/>
      <c r="AG77" s="56"/>
      <c r="AH77" s="107">
        <f t="shared" si="3"/>
        <v>0</v>
      </c>
      <c r="AI77" s="107">
        <f t="shared" si="4"/>
        <v>0</v>
      </c>
      <c r="AJ77" s="107">
        <f t="shared" si="5"/>
        <v>0</v>
      </c>
    </row>
    <row r="78" spans="1:36" ht="15">
      <c r="A78" s="117">
        <v>24</v>
      </c>
      <c r="B78" s="124" t="s">
        <v>167</v>
      </c>
      <c r="C78" s="119" t="s">
        <v>0</v>
      </c>
      <c r="D78" s="56"/>
      <c r="E78" s="56"/>
      <c r="F78" s="21"/>
      <c r="G78" s="21"/>
      <c r="H78" s="56"/>
      <c r="I78" s="56"/>
      <c r="J78" s="56"/>
      <c r="K78" s="56"/>
      <c r="L78" s="56"/>
      <c r="M78" s="56"/>
      <c r="N78" s="56"/>
      <c r="O78" s="56"/>
      <c r="P78" s="56"/>
      <c r="Q78" s="57"/>
      <c r="R78" s="21"/>
      <c r="S78" s="21"/>
      <c r="T78" s="89"/>
      <c r="U78" s="89"/>
      <c r="V78" s="56"/>
      <c r="W78" s="56"/>
      <c r="X78" s="56"/>
      <c r="Y78" s="57"/>
      <c r="Z78" s="21"/>
      <c r="AA78" s="21"/>
      <c r="AB78" s="56"/>
      <c r="AC78" s="57"/>
      <c r="AD78" s="56"/>
      <c r="AE78" s="56"/>
      <c r="AF78" s="56"/>
      <c r="AG78" s="56"/>
      <c r="AH78" s="122">
        <f>AH79+AH80+AH81+AH82+AH83+AH84+AH85+AH86+AH87+AH88+AH89+AH90+AH91+AH92+AH93+AH94+AH95+AH96+AH97</f>
        <v>0</v>
      </c>
      <c r="AI78" s="122">
        <f>AI79+AI80+AI81+AI82+AI83+AI84+AI85+AI86+AI87+AI88+AI89+AI90+AI91+AI92+AI93+AI94+AI95+AI96+AI97</f>
        <v>0</v>
      </c>
      <c r="AJ78" s="122">
        <f>AJ79+AJ80+AJ81+AJ82+AJ83+AJ84+AJ85+AJ86+AJ87+AJ88+AJ89+AJ90+AJ91+AJ92+AJ93+AJ94+AJ95+AJ96+AJ97</f>
        <v>0</v>
      </c>
    </row>
    <row r="79" spans="1:36" ht="15">
      <c r="A79" s="34"/>
      <c r="B79" s="35" t="s">
        <v>11</v>
      </c>
      <c r="C79" s="36" t="s">
        <v>0</v>
      </c>
      <c r="D79" s="56"/>
      <c r="E79" s="56"/>
      <c r="F79" s="21"/>
      <c r="G79" s="21"/>
      <c r="H79" s="56"/>
      <c r="I79" s="56"/>
      <c r="J79" s="56"/>
      <c r="K79" s="56"/>
      <c r="L79" s="56"/>
      <c r="M79" s="56"/>
      <c r="N79" s="210">
        <v>0.025</v>
      </c>
      <c r="O79" s="210">
        <v>0.03125</v>
      </c>
      <c r="P79" s="56"/>
      <c r="Q79" s="57"/>
      <c r="R79" s="21"/>
      <c r="S79" s="21"/>
      <c r="T79" s="89"/>
      <c r="U79" s="89"/>
      <c r="V79" s="56"/>
      <c r="W79" s="56"/>
      <c r="X79" s="56"/>
      <c r="Y79" s="57"/>
      <c r="Z79" s="202">
        <v>0.15</v>
      </c>
      <c r="AA79" s="202">
        <v>0.18</v>
      </c>
      <c r="AB79" s="56"/>
      <c r="AC79" s="57"/>
      <c r="AD79" s="56"/>
      <c r="AE79" s="56"/>
      <c r="AF79" s="56"/>
      <c r="AG79" s="56"/>
      <c r="AH79" s="58">
        <f t="shared" si="3"/>
        <v>0</v>
      </c>
      <c r="AI79" s="58">
        <f t="shared" si="4"/>
        <v>0</v>
      </c>
      <c r="AJ79" s="59">
        <f t="shared" si="5"/>
        <v>0</v>
      </c>
    </row>
    <row r="80" spans="1:36" ht="15">
      <c r="A80" s="34"/>
      <c r="B80" s="35" t="s">
        <v>22</v>
      </c>
      <c r="C80" s="36" t="s">
        <v>0</v>
      </c>
      <c r="D80" s="56"/>
      <c r="E80" s="56"/>
      <c r="F80" s="21"/>
      <c r="G80" s="21"/>
      <c r="H80" s="56"/>
      <c r="I80" s="56"/>
      <c r="J80" s="56"/>
      <c r="K80" s="56"/>
      <c r="L80" s="56"/>
      <c r="M80" s="56"/>
      <c r="N80" s="210">
        <v>0.0096</v>
      </c>
      <c r="O80" s="210">
        <v>0.012</v>
      </c>
      <c r="P80" s="210">
        <v>0.0144</v>
      </c>
      <c r="Q80" s="216">
        <v>0.018</v>
      </c>
      <c r="R80" s="21"/>
      <c r="S80" s="21"/>
      <c r="T80" s="89"/>
      <c r="U80" s="89"/>
      <c r="V80" s="56"/>
      <c r="W80" s="56"/>
      <c r="X80" s="56"/>
      <c r="Y80" s="57"/>
      <c r="Z80" s="202">
        <v>0.01015</v>
      </c>
      <c r="AA80" s="202">
        <v>0.0122</v>
      </c>
      <c r="AB80" s="56"/>
      <c r="AC80" s="57"/>
      <c r="AD80" s="56"/>
      <c r="AE80" s="56"/>
      <c r="AF80" s="56"/>
      <c r="AG80" s="56"/>
      <c r="AH80" s="58">
        <f t="shared" si="3"/>
        <v>0</v>
      </c>
      <c r="AI80" s="58">
        <f t="shared" si="4"/>
        <v>0</v>
      </c>
      <c r="AJ80" s="59">
        <f t="shared" si="5"/>
        <v>0</v>
      </c>
    </row>
    <row r="81" spans="1:36" ht="15">
      <c r="A81" s="34"/>
      <c r="B81" s="35" t="s">
        <v>30</v>
      </c>
      <c r="C81" s="36" t="s">
        <v>0</v>
      </c>
      <c r="D81" s="56"/>
      <c r="E81" s="56"/>
      <c r="F81" s="21"/>
      <c r="G81" s="21"/>
      <c r="H81" s="56"/>
      <c r="I81" s="56"/>
      <c r="J81" s="56"/>
      <c r="K81" s="56"/>
      <c r="L81" s="156"/>
      <c r="M81" s="156"/>
      <c r="N81" s="218">
        <v>0.01</v>
      </c>
      <c r="O81" s="218">
        <v>0.0125</v>
      </c>
      <c r="P81" s="56"/>
      <c r="Q81" s="57"/>
      <c r="R81" s="21"/>
      <c r="S81" s="21"/>
      <c r="T81" s="89"/>
      <c r="U81" s="89"/>
      <c r="V81" s="56"/>
      <c r="W81" s="56"/>
      <c r="X81" s="56"/>
      <c r="Y81" s="57"/>
      <c r="Z81" s="202">
        <v>0.00125</v>
      </c>
      <c r="AA81" s="202">
        <v>0.0015</v>
      </c>
      <c r="AB81" s="56"/>
      <c r="AC81" s="57"/>
      <c r="AD81" s="56"/>
      <c r="AE81" s="56"/>
      <c r="AF81" s="56"/>
      <c r="AG81" s="56"/>
      <c r="AH81" s="58">
        <f t="shared" si="3"/>
        <v>0</v>
      </c>
      <c r="AI81" s="58">
        <f t="shared" si="4"/>
        <v>0</v>
      </c>
      <c r="AJ81" s="59">
        <f t="shared" si="5"/>
        <v>0</v>
      </c>
    </row>
    <row r="82" spans="1:36" ht="15" customHeight="1">
      <c r="A82" s="34"/>
      <c r="B82" s="35" t="s">
        <v>40</v>
      </c>
      <c r="C82" s="36" t="s">
        <v>0</v>
      </c>
      <c r="D82" s="56"/>
      <c r="E82" s="56"/>
      <c r="F82" s="21"/>
      <c r="G82" s="21"/>
      <c r="H82" s="56"/>
      <c r="I82" s="56"/>
      <c r="J82" s="56"/>
      <c r="K82" s="56"/>
      <c r="L82" s="210">
        <v>0.04864</v>
      </c>
      <c r="M82" s="210">
        <v>0.07296</v>
      </c>
      <c r="N82" s="56"/>
      <c r="O82" s="56"/>
      <c r="P82" s="56"/>
      <c r="Q82" s="57"/>
      <c r="R82" s="21"/>
      <c r="S82" s="21"/>
      <c r="T82" s="89"/>
      <c r="U82" s="89"/>
      <c r="V82" s="56"/>
      <c r="W82" s="56"/>
      <c r="X82" s="56"/>
      <c r="Y82" s="57"/>
      <c r="Z82" s="21"/>
      <c r="AA82" s="21"/>
      <c r="AB82" s="56"/>
      <c r="AC82" s="57"/>
      <c r="AD82" s="56"/>
      <c r="AE82" s="56"/>
      <c r="AF82" s="56"/>
      <c r="AG82" s="56"/>
      <c r="AH82" s="58">
        <f t="shared" si="3"/>
        <v>0</v>
      </c>
      <c r="AI82" s="58">
        <f t="shared" si="4"/>
        <v>0</v>
      </c>
      <c r="AJ82" s="59">
        <f t="shared" si="5"/>
        <v>0</v>
      </c>
    </row>
    <row r="83" spans="1:36" ht="15">
      <c r="A83" s="34"/>
      <c r="B83" s="35" t="s">
        <v>32</v>
      </c>
      <c r="C83" s="36" t="s">
        <v>0</v>
      </c>
      <c r="D83" s="56"/>
      <c r="E83" s="56"/>
      <c r="F83" s="21"/>
      <c r="G83" s="21"/>
      <c r="H83" s="56"/>
      <c r="I83" s="56"/>
      <c r="J83" s="56"/>
      <c r="K83" s="56"/>
      <c r="L83" s="56"/>
      <c r="M83" s="56"/>
      <c r="N83" s="56"/>
      <c r="O83" s="56"/>
      <c r="P83" s="56"/>
      <c r="Q83" s="57"/>
      <c r="R83" s="21"/>
      <c r="S83" s="21"/>
      <c r="T83" s="89"/>
      <c r="U83" s="89"/>
      <c r="V83" s="56"/>
      <c r="W83" s="56"/>
      <c r="X83" s="56"/>
      <c r="Y83" s="57"/>
      <c r="Z83" s="21"/>
      <c r="AA83" s="21"/>
      <c r="AB83" s="56"/>
      <c r="AC83" s="57"/>
      <c r="AD83" s="56"/>
      <c r="AE83" s="56"/>
      <c r="AF83" s="56"/>
      <c r="AG83" s="56"/>
      <c r="AH83" s="58">
        <f t="shared" si="3"/>
        <v>0</v>
      </c>
      <c r="AI83" s="58">
        <f t="shared" si="4"/>
        <v>0</v>
      </c>
      <c r="AJ83" s="59">
        <f t="shared" si="5"/>
        <v>0</v>
      </c>
    </row>
    <row r="84" spans="1:36" ht="15" customHeight="1">
      <c r="A84" s="34"/>
      <c r="B84" s="43" t="s">
        <v>46</v>
      </c>
      <c r="C84" s="36" t="s">
        <v>0</v>
      </c>
      <c r="D84" s="56"/>
      <c r="E84" s="56"/>
      <c r="F84" s="21"/>
      <c r="G84" s="21"/>
      <c r="H84" s="56"/>
      <c r="I84" s="56"/>
      <c r="J84" s="56"/>
      <c r="K84" s="56"/>
      <c r="L84" s="56"/>
      <c r="M84" s="56"/>
      <c r="N84" s="56"/>
      <c r="O84" s="56"/>
      <c r="P84" s="56"/>
      <c r="Q84" s="57"/>
      <c r="R84" s="21"/>
      <c r="S84" s="21"/>
      <c r="T84" s="89"/>
      <c r="U84" s="89"/>
      <c r="V84" s="56"/>
      <c r="W84" s="56"/>
      <c r="X84" s="56"/>
      <c r="Y84" s="57"/>
      <c r="Z84" s="21"/>
      <c r="AA84" s="21"/>
      <c r="AB84" s="56"/>
      <c r="AC84" s="57"/>
      <c r="AD84" s="56"/>
      <c r="AE84" s="56"/>
      <c r="AF84" s="56"/>
      <c r="AG84" s="56"/>
      <c r="AH84" s="58">
        <f t="shared" si="3"/>
        <v>0</v>
      </c>
      <c r="AI84" s="58">
        <f t="shared" si="4"/>
        <v>0</v>
      </c>
      <c r="AJ84" s="59">
        <f t="shared" si="5"/>
        <v>0</v>
      </c>
    </row>
    <row r="85" spans="1:36" ht="15" customHeight="1">
      <c r="A85" s="34"/>
      <c r="B85" s="37" t="s">
        <v>99</v>
      </c>
      <c r="C85" s="36" t="s">
        <v>0</v>
      </c>
      <c r="D85" s="56"/>
      <c r="E85" s="56"/>
      <c r="F85" s="21"/>
      <c r="G85" s="21"/>
      <c r="H85" s="56"/>
      <c r="I85" s="56"/>
      <c r="J85" s="56"/>
      <c r="K85" s="56"/>
      <c r="L85" s="56"/>
      <c r="M85" s="56"/>
      <c r="N85" s="56"/>
      <c r="O85" s="56"/>
      <c r="P85" s="56"/>
      <c r="Q85" s="57"/>
      <c r="R85" s="21"/>
      <c r="S85" s="21"/>
      <c r="T85" s="89"/>
      <c r="U85" s="89"/>
      <c r="V85" s="56"/>
      <c r="W85" s="56"/>
      <c r="X85" s="56"/>
      <c r="Y85" s="57"/>
      <c r="Z85" s="21"/>
      <c r="AA85" s="21"/>
      <c r="AB85" s="56"/>
      <c r="AC85" s="57"/>
      <c r="AD85" s="56"/>
      <c r="AE85" s="56"/>
      <c r="AF85" s="56"/>
      <c r="AG85" s="56"/>
      <c r="AH85" s="58">
        <f t="shared" si="3"/>
        <v>0</v>
      </c>
      <c r="AI85" s="58">
        <f t="shared" si="4"/>
        <v>0</v>
      </c>
      <c r="AJ85" s="59">
        <f t="shared" si="5"/>
        <v>0</v>
      </c>
    </row>
    <row r="86" spans="1:36" ht="15" customHeight="1">
      <c r="A86" s="34"/>
      <c r="B86" s="35" t="s">
        <v>129</v>
      </c>
      <c r="C86" s="36" t="s">
        <v>0</v>
      </c>
      <c r="D86" s="56"/>
      <c r="E86" s="56"/>
      <c r="F86" s="21"/>
      <c r="G86" s="21"/>
      <c r="H86" s="56"/>
      <c r="I86" s="56"/>
      <c r="J86" s="56"/>
      <c r="K86" s="56"/>
      <c r="L86" s="56"/>
      <c r="M86" s="56"/>
      <c r="N86" s="56"/>
      <c r="O86" s="56"/>
      <c r="P86" s="56"/>
      <c r="Q86" s="57"/>
      <c r="R86" s="21"/>
      <c r="S86" s="21"/>
      <c r="T86" s="89"/>
      <c r="U86" s="89"/>
      <c r="V86" s="56"/>
      <c r="W86" s="56"/>
      <c r="X86" s="56"/>
      <c r="Y86" s="57"/>
      <c r="Z86" s="21"/>
      <c r="AA86" s="21"/>
      <c r="AB86" s="56"/>
      <c r="AC86" s="57"/>
      <c r="AD86" s="56"/>
      <c r="AE86" s="56"/>
      <c r="AF86" s="56"/>
      <c r="AG86" s="56"/>
      <c r="AH86" s="58">
        <f t="shared" si="3"/>
        <v>0</v>
      </c>
      <c r="AI86" s="58">
        <f t="shared" si="4"/>
        <v>0</v>
      </c>
      <c r="AJ86" s="59">
        <f t="shared" si="5"/>
        <v>0</v>
      </c>
    </row>
    <row r="87" spans="1:36" ht="15" customHeight="1">
      <c r="A87" s="34"/>
      <c r="B87" s="37" t="s">
        <v>188</v>
      </c>
      <c r="C87" s="36" t="s">
        <v>0</v>
      </c>
      <c r="D87" s="56"/>
      <c r="E87" s="56"/>
      <c r="F87" s="21"/>
      <c r="G87" s="21"/>
      <c r="H87" s="56"/>
      <c r="I87" s="56"/>
      <c r="J87" s="56"/>
      <c r="K87" s="56"/>
      <c r="L87" s="56"/>
      <c r="M87" s="56"/>
      <c r="N87" s="56"/>
      <c r="O87" s="56"/>
      <c r="P87" s="56"/>
      <c r="Q87" s="57"/>
      <c r="R87" s="21"/>
      <c r="S87" s="21"/>
      <c r="T87" s="89"/>
      <c r="U87" s="89"/>
      <c r="V87" s="56"/>
      <c r="W87" s="56"/>
      <c r="X87" s="56"/>
      <c r="Y87" s="57"/>
      <c r="Z87" s="21"/>
      <c r="AA87" s="21"/>
      <c r="AB87" s="56"/>
      <c r="AC87" s="57"/>
      <c r="AD87" s="56"/>
      <c r="AE87" s="56"/>
      <c r="AF87" s="56"/>
      <c r="AG87" s="56"/>
      <c r="AH87" s="58">
        <f t="shared" si="3"/>
        <v>0</v>
      </c>
      <c r="AI87" s="58">
        <f t="shared" si="4"/>
        <v>0</v>
      </c>
      <c r="AJ87" s="59">
        <f t="shared" si="5"/>
        <v>0</v>
      </c>
    </row>
    <row r="88" spans="1:36" ht="15" customHeight="1">
      <c r="A88" s="34"/>
      <c r="B88" s="37" t="s">
        <v>185</v>
      </c>
      <c r="C88" s="36" t="s">
        <v>0</v>
      </c>
      <c r="D88" s="56"/>
      <c r="E88" s="56"/>
      <c r="F88" s="21"/>
      <c r="G88" s="21"/>
      <c r="H88" s="56"/>
      <c r="I88" s="56"/>
      <c r="J88" s="56"/>
      <c r="K88" s="56"/>
      <c r="L88" s="56"/>
      <c r="M88" s="56"/>
      <c r="N88" s="56"/>
      <c r="O88" s="56"/>
      <c r="P88" s="56"/>
      <c r="Q88" s="57"/>
      <c r="R88" s="21"/>
      <c r="S88" s="21"/>
      <c r="T88" s="89"/>
      <c r="U88" s="89"/>
      <c r="V88" s="56"/>
      <c r="W88" s="56"/>
      <c r="X88" s="56"/>
      <c r="Y88" s="57"/>
      <c r="Z88" s="21"/>
      <c r="AA88" s="21"/>
      <c r="AB88" s="56"/>
      <c r="AC88" s="57"/>
      <c r="AD88" s="56"/>
      <c r="AE88" s="56"/>
      <c r="AF88" s="56"/>
      <c r="AG88" s="56"/>
      <c r="AH88" s="58">
        <f t="shared" si="3"/>
        <v>0</v>
      </c>
      <c r="AI88" s="58">
        <f t="shared" si="4"/>
        <v>0</v>
      </c>
      <c r="AJ88" s="59">
        <f t="shared" si="5"/>
        <v>0</v>
      </c>
    </row>
    <row r="89" spans="1:36" ht="15" customHeight="1">
      <c r="A89" s="34"/>
      <c r="B89" s="37" t="s">
        <v>95</v>
      </c>
      <c r="C89" s="36" t="s">
        <v>0</v>
      </c>
      <c r="D89" s="56"/>
      <c r="E89" s="56"/>
      <c r="F89" s="21"/>
      <c r="G89" s="21"/>
      <c r="H89" s="56"/>
      <c r="I89" s="56"/>
      <c r="J89" s="56"/>
      <c r="K89" s="56"/>
      <c r="L89" s="56"/>
      <c r="M89" s="56"/>
      <c r="N89" s="56"/>
      <c r="O89" s="56"/>
      <c r="P89" s="56"/>
      <c r="Q89" s="57"/>
      <c r="R89" s="21"/>
      <c r="S89" s="21"/>
      <c r="T89" s="89"/>
      <c r="U89" s="89"/>
      <c r="V89" s="56"/>
      <c r="W89" s="56"/>
      <c r="X89" s="56"/>
      <c r="Y89" s="57"/>
      <c r="Z89" s="21"/>
      <c r="AA89" s="21"/>
      <c r="AB89" s="56"/>
      <c r="AC89" s="57"/>
      <c r="AD89" s="56"/>
      <c r="AE89" s="56"/>
      <c r="AF89" s="56"/>
      <c r="AG89" s="56"/>
      <c r="AH89" s="58">
        <f t="shared" si="3"/>
        <v>0</v>
      </c>
      <c r="AI89" s="58">
        <f t="shared" si="4"/>
        <v>0</v>
      </c>
      <c r="AJ89" s="59">
        <f t="shared" si="5"/>
        <v>0</v>
      </c>
    </row>
    <row r="90" spans="1:36" ht="15" customHeight="1">
      <c r="A90" s="34"/>
      <c r="B90" s="37" t="s">
        <v>100</v>
      </c>
      <c r="C90" s="36" t="s">
        <v>0</v>
      </c>
      <c r="D90" s="56"/>
      <c r="E90" s="56"/>
      <c r="F90" s="21"/>
      <c r="G90" s="21"/>
      <c r="H90" s="56"/>
      <c r="I90" s="56"/>
      <c r="J90" s="56"/>
      <c r="K90" s="56"/>
      <c r="L90" s="56"/>
      <c r="M90" s="56"/>
      <c r="N90" s="56"/>
      <c r="O90" s="56"/>
      <c r="P90" s="56"/>
      <c r="Q90" s="57"/>
      <c r="R90" s="21"/>
      <c r="S90" s="21"/>
      <c r="T90" s="89"/>
      <c r="U90" s="89"/>
      <c r="V90" s="56"/>
      <c r="W90" s="56"/>
      <c r="X90" s="56"/>
      <c r="Y90" s="57"/>
      <c r="Z90" s="21"/>
      <c r="AA90" s="21"/>
      <c r="AB90" s="56"/>
      <c r="AC90" s="57"/>
      <c r="AD90" s="56"/>
      <c r="AE90" s="56"/>
      <c r="AF90" s="56"/>
      <c r="AG90" s="56"/>
      <c r="AH90" s="58">
        <f t="shared" si="3"/>
        <v>0</v>
      </c>
      <c r="AI90" s="58">
        <f t="shared" si="4"/>
        <v>0</v>
      </c>
      <c r="AJ90" s="59">
        <f t="shared" si="5"/>
        <v>0</v>
      </c>
    </row>
    <row r="91" spans="1:36" ht="15" customHeight="1">
      <c r="A91" s="34"/>
      <c r="B91" s="35" t="s">
        <v>33</v>
      </c>
      <c r="C91" s="36" t="s">
        <v>0</v>
      </c>
      <c r="D91" s="56"/>
      <c r="E91" s="56"/>
      <c r="F91" s="21"/>
      <c r="G91" s="21"/>
      <c r="H91" s="56"/>
      <c r="I91" s="56"/>
      <c r="J91" s="56"/>
      <c r="K91" s="56"/>
      <c r="L91" s="56"/>
      <c r="M91" s="56"/>
      <c r="N91" s="56"/>
      <c r="O91" s="56"/>
      <c r="P91" s="56"/>
      <c r="Q91" s="57"/>
      <c r="R91" s="21"/>
      <c r="S91" s="21"/>
      <c r="T91" s="89"/>
      <c r="U91" s="89"/>
      <c r="V91" s="56"/>
      <c r="W91" s="56"/>
      <c r="X91" s="56"/>
      <c r="Y91" s="57"/>
      <c r="Z91" s="21"/>
      <c r="AA91" s="21"/>
      <c r="AB91" s="56"/>
      <c r="AC91" s="57"/>
      <c r="AD91" s="56"/>
      <c r="AE91" s="56"/>
      <c r="AF91" s="56"/>
      <c r="AG91" s="56"/>
      <c r="AH91" s="58">
        <f t="shared" si="3"/>
        <v>0</v>
      </c>
      <c r="AI91" s="58">
        <f t="shared" si="4"/>
        <v>0</v>
      </c>
      <c r="AJ91" s="59">
        <f t="shared" si="5"/>
        <v>0</v>
      </c>
    </row>
    <row r="92" spans="1:36" ht="15">
      <c r="A92" s="34"/>
      <c r="B92" s="35" t="s">
        <v>45</v>
      </c>
      <c r="C92" s="36" t="s">
        <v>0</v>
      </c>
      <c r="D92" s="56"/>
      <c r="E92" s="56"/>
      <c r="F92" s="21"/>
      <c r="G92" s="21"/>
      <c r="H92" s="56"/>
      <c r="I92" s="56"/>
      <c r="J92" s="56"/>
      <c r="K92" s="56"/>
      <c r="L92" s="56"/>
      <c r="M92" s="56"/>
      <c r="N92" s="56"/>
      <c r="O92" s="56"/>
      <c r="P92" s="210">
        <v>0.0008</v>
      </c>
      <c r="Q92" s="216">
        <v>0.001</v>
      </c>
      <c r="R92" s="21"/>
      <c r="S92" s="21"/>
      <c r="T92" s="89"/>
      <c r="U92" s="89"/>
      <c r="V92" s="56"/>
      <c r="W92" s="56"/>
      <c r="X92" s="56"/>
      <c r="Y92" s="57"/>
      <c r="Z92" s="202">
        <v>0.0009</v>
      </c>
      <c r="AA92" s="202">
        <v>0.0011</v>
      </c>
      <c r="AB92" s="56"/>
      <c r="AC92" s="57"/>
      <c r="AD92" s="56"/>
      <c r="AE92" s="56"/>
      <c r="AF92" s="56"/>
      <c r="AG92" s="56"/>
      <c r="AH92" s="58">
        <f t="shared" si="3"/>
        <v>0</v>
      </c>
      <c r="AI92" s="58">
        <f t="shared" si="4"/>
        <v>0</v>
      </c>
      <c r="AJ92" s="59">
        <f t="shared" si="5"/>
        <v>0</v>
      </c>
    </row>
    <row r="93" spans="1:36" ht="15" customHeight="1">
      <c r="A93" s="34"/>
      <c r="B93" s="43" t="s">
        <v>153</v>
      </c>
      <c r="C93" s="36" t="s">
        <v>0</v>
      </c>
      <c r="D93" s="56"/>
      <c r="E93" s="56"/>
      <c r="F93" s="21"/>
      <c r="G93" s="21"/>
      <c r="H93" s="56"/>
      <c r="I93" s="56"/>
      <c r="J93" s="56"/>
      <c r="K93" s="56"/>
      <c r="L93" s="56"/>
      <c r="M93" s="56"/>
      <c r="N93" s="56"/>
      <c r="O93" s="56"/>
      <c r="P93" s="56"/>
      <c r="Q93" s="57"/>
      <c r="R93" s="21"/>
      <c r="S93" s="21"/>
      <c r="T93" s="89"/>
      <c r="U93" s="89"/>
      <c r="V93" s="56"/>
      <c r="W93" s="56"/>
      <c r="X93" s="56"/>
      <c r="Y93" s="57"/>
      <c r="Z93" s="21"/>
      <c r="AA93" s="21"/>
      <c r="AB93" s="56"/>
      <c r="AC93" s="57"/>
      <c r="AD93" s="56"/>
      <c r="AE93" s="56"/>
      <c r="AF93" s="56"/>
      <c r="AG93" s="56"/>
      <c r="AH93" s="58">
        <f t="shared" si="3"/>
        <v>0</v>
      </c>
      <c r="AI93" s="58">
        <f t="shared" si="4"/>
        <v>0</v>
      </c>
      <c r="AJ93" s="59">
        <f t="shared" si="5"/>
        <v>0</v>
      </c>
    </row>
    <row r="94" spans="1:36" ht="15" customHeight="1">
      <c r="A94" s="34"/>
      <c r="B94" s="43" t="s">
        <v>154</v>
      </c>
      <c r="C94" s="36" t="s">
        <v>0</v>
      </c>
      <c r="D94" s="56"/>
      <c r="E94" s="56"/>
      <c r="F94" s="21"/>
      <c r="G94" s="21"/>
      <c r="H94" s="56"/>
      <c r="I94" s="56"/>
      <c r="J94" s="56"/>
      <c r="K94" s="56"/>
      <c r="L94" s="56"/>
      <c r="M94" s="56"/>
      <c r="N94" s="56"/>
      <c r="O94" s="56"/>
      <c r="P94" s="56"/>
      <c r="Q94" s="57"/>
      <c r="R94" s="21"/>
      <c r="S94" s="21"/>
      <c r="T94" s="89"/>
      <c r="U94" s="89"/>
      <c r="V94" s="56"/>
      <c r="W94" s="56"/>
      <c r="X94" s="56"/>
      <c r="Y94" s="57"/>
      <c r="Z94" s="21"/>
      <c r="AA94" s="21"/>
      <c r="AB94" s="56"/>
      <c r="AC94" s="57"/>
      <c r="AD94" s="56"/>
      <c r="AE94" s="56"/>
      <c r="AF94" s="56"/>
      <c r="AG94" s="56"/>
      <c r="AH94" s="58">
        <f t="shared" si="3"/>
        <v>0</v>
      </c>
      <c r="AI94" s="58">
        <f t="shared" si="4"/>
        <v>0</v>
      </c>
      <c r="AJ94" s="59">
        <f t="shared" si="5"/>
        <v>0</v>
      </c>
    </row>
    <row r="95" spans="1:36" ht="15" customHeight="1">
      <c r="A95" s="34"/>
      <c r="B95" s="43" t="s">
        <v>155</v>
      </c>
      <c r="C95" s="36" t="s">
        <v>0</v>
      </c>
      <c r="D95" s="56"/>
      <c r="E95" s="56"/>
      <c r="F95" s="21"/>
      <c r="G95" s="21"/>
      <c r="H95" s="56"/>
      <c r="I95" s="56"/>
      <c r="J95" s="56"/>
      <c r="K95" s="56"/>
      <c r="L95" s="56"/>
      <c r="M95" s="56"/>
      <c r="N95" s="56"/>
      <c r="O95" s="56"/>
      <c r="P95" s="56"/>
      <c r="Q95" s="57"/>
      <c r="R95" s="155"/>
      <c r="S95" s="155"/>
      <c r="T95" s="89"/>
      <c r="U95" s="89"/>
      <c r="V95" s="56"/>
      <c r="W95" s="56"/>
      <c r="X95" s="56"/>
      <c r="Y95" s="57"/>
      <c r="Z95" s="155"/>
      <c r="AA95" s="155"/>
      <c r="AB95" s="56"/>
      <c r="AC95" s="57"/>
      <c r="AD95" s="56"/>
      <c r="AE95" s="56"/>
      <c r="AF95" s="56"/>
      <c r="AG95" s="56"/>
      <c r="AH95" s="58">
        <f t="shared" si="3"/>
        <v>0</v>
      </c>
      <c r="AI95" s="58">
        <f t="shared" si="4"/>
        <v>0</v>
      </c>
      <c r="AJ95" s="59">
        <f t="shared" si="5"/>
        <v>0</v>
      </c>
    </row>
    <row r="96" spans="1:36" ht="15" customHeight="1">
      <c r="A96" s="34"/>
      <c r="B96" s="43" t="s">
        <v>65</v>
      </c>
      <c r="C96" s="36" t="s">
        <v>0</v>
      </c>
      <c r="D96" s="56"/>
      <c r="E96" s="56"/>
      <c r="F96" s="21"/>
      <c r="G96" s="21"/>
      <c r="H96" s="56"/>
      <c r="I96" s="56"/>
      <c r="J96" s="56"/>
      <c r="K96" s="56"/>
      <c r="L96" s="56"/>
      <c r="M96" s="56"/>
      <c r="N96" s="56"/>
      <c r="O96" s="56"/>
      <c r="P96" s="56"/>
      <c r="Q96" s="57"/>
      <c r="R96" s="21"/>
      <c r="S96" s="21"/>
      <c r="T96" s="89"/>
      <c r="U96" s="89"/>
      <c r="V96" s="56"/>
      <c r="W96" s="56"/>
      <c r="X96" s="56"/>
      <c r="Y96" s="57"/>
      <c r="Z96" s="21"/>
      <c r="AA96" s="21"/>
      <c r="AB96" s="56"/>
      <c r="AC96" s="57"/>
      <c r="AD96" s="56"/>
      <c r="AE96" s="56"/>
      <c r="AF96" s="56"/>
      <c r="AG96" s="56"/>
      <c r="AH96" s="58">
        <f t="shared" si="3"/>
        <v>0</v>
      </c>
      <c r="AI96" s="58">
        <f t="shared" si="4"/>
        <v>0</v>
      </c>
      <c r="AJ96" s="59">
        <f t="shared" si="5"/>
        <v>0</v>
      </c>
    </row>
    <row r="97" spans="1:36" ht="15" customHeight="1">
      <c r="A97" s="34"/>
      <c r="B97" s="35" t="s">
        <v>62</v>
      </c>
      <c r="C97" s="36" t="s">
        <v>0</v>
      </c>
      <c r="D97" s="56"/>
      <c r="E97" s="56"/>
      <c r="F97" s="21"/>
      <c r="G97" s="21"/>
      <c r="H97" s="56"/>
      <c r="I97" s="56"/>
      <c r="J97" s="56"/>
      <c r="K97" s="56"/>
      <c r="L97" s="56"/>
      <c r="M97" s="56"/>
      <c r="N97" s="56"/>
      <c r="O97" s="56"/>
      <c r="P97" s="56"/>
      <c r="Q97" s="57"/>
      <c r="R97" s="21"/>
      <c r="S97" s="21"/>
      <c r="T97" s="89"/>
      <c r="U97" s="89"/>
      <c r="V97" s="56"/>
      <c r="W97" s="56"/>
      <c r="X97" s="56"/>
      <c r="Y97" s="57"/>
      <c r="Z97" s="21"/>
      <c r="AA97" s="21"/>
      <c r="AB97" s="56"/>
      <c r="AC97" s="57"/>
      <c r="AD97" s="56"/>
      <c r="AE97" s="56"/>
      <c r="AF97" s="56"/>
      <c r="AG97" s="56"/>
      <c r="AH97" s="58">
        <f t="shared" si="3"/>
        <v>0</v>
      </c>
      <c r="AI97" s="58">
        <f t="shared" si="4"/>
        <v>0</v>
      </c>
      <c r="AJ97" s="59">
        <f t="shared" si="5"/>
        <v>0</v>
      </c>
    </row>
    <row r="98" spans="1:36" ht="15">
      <c r="A98" s="125">
        <v>25</v>
      </c>
      <c r="B98" s="126" t="s">
        <v>156</v>
      </c>
      <c r="C98" s="119" t="s">
        <v>0</v>
      </c>
      <c r="D98" s="56"/>
      <c r="E98" s="56"/>
      <c r="F98" s="21"/>
      <c r="G98" s="21"/>
      <c r="H98" s="56"/>
      <c r="I98" s="56"/>
      <c r="J98" s="56"/>
      <c r="K98" s="56"/>
      <c r="L98" s="56"/>
      <c r="M98" s="56"/>
      <c r="N98" s="56"/>
      <c r="O98" s="56"/>
      <c r="P98" s="56"/>
      <c r="Q98" s="57"/>
      <c r="R98" s="21"/>
      <c r="S98" s="21"/>
      <c r="T98" s="89"/>
      <c r="U98" s="89"/>
      <c r="V98" s="56"/>
      <c r="W98" s="56"/>
      <c r="X98" s="56"/>
      <c r="Y98" s="57"/>
      <c r="Z98" s="21"/>
      <c r="AA98" s="21"/>
      <c r="AB98" s="56"/>
      <c r="AC98" s="57"/>
      <c r="AD98" s="56"/>
      <c r="AE98" s="56"/>
      <c r="AF98" s="56"/>
      <c r="AG98" s="56"/>
      <c r="AH98" s="122">
        <f>AH99+AH100+AH101+AH102+AH103</f>
        <v>0</v>
      </c>
      <c r="AI98" s="122">
        <f>AI99+AI100+AI101+AI102+AI103</f>
        <v>0</v>
      </c>
      <c r="AJ98" s="122">
        <f>AJ99+AJ100+AJ101+AJ102+AJ103</f>
        <v>0</v>
      </c>
    </row>
    <row r="99" spans="1:36" ht="15" customHeight="1">
      <c r="A99" s="45"/>
      <c r="B99" s="43" t="s">
        <v>157</v>
      </c>
      <c r="C99" s="36" t="s">
        <v>0</v>
      </c>
      <c r="D99" s="56"/>
      <c r="E99" s="56"/>
      <c r="F99" s="21"/>
      <c r="G99" s="21"/>
      <c r="H99" s="56"/>
      <c r="I99" s="56"/>
      <c r="J99" s="56"/>
      <c r="K99" s="56"/>
      <c r="L99" s="56"/>
      <c r="M99" s="56"/>
      <c r="N99" s="56"/>
      <c r="O99" s="56"/>
      <c r="P99" s="56"/>
      <c r="Q99" s="57"/>
      <c r="R99" s="21"/>
      <c r="S99" s="21"/>
      <c r="T99" s="89"/>
      <c r="U99" s="89"/>
      <c r="V99" s="56"/>
      <c r="W99" s="56"/>
      <c r="X99" s="56"/>
      <c r="Y99" s="57"/>
      <c r="Z99" s="21"/>
      <c r="AA99" s="21"/>
      <c r="AB99" s="56"/>
      <c r="AC99" s="57"/>
      <c r="AD99" s="56"/>
      <c r="AE99" s="56"/>
      <c r="AF99" s="56"/>
      <c r="AG99" s="56"/>
      <c r="AH99" s="58">
        <f t="shared" si="3"/>
        <v>0</v>
      </c>
      <c r="AI99" s="58">
        <f t="shared" si="4"/>
        <v>0</v>
      </c>
      <c r="AJ99" s="59">
        <f t="shared" si="5"/>
        <v>0</v>
      </c>
    </row>
    <row r="100" spans="1:36" ht="15" customHeight="1">
      <c r="A100" s="45"/>
      <c r="B100" s="43" t="s">
        <v>203</v>
      </c>
      <c r="C100" s="36" t="s">
        <v>0</v>
      </c>
      <c r="D100" s="56"/>
      <c r="E100" s="56"/>
      <c r="F100" s="21"/>
      <c r="G100" s="21"/>
      <c r="H100" s="56"/>
      <c r="I100" s="56"/>
      <c r="J100" s="56"/>
      <c r="K100" s="56"/>
      <c r="L100" s="56"/>
      <c r="M100" s="56"/>
      <c r="N100" s="56"/>
      <c r="O100" s="56"/>
      <c r="P100" s="56"/>
      <c r="Q100" s="57"/>
      <c r="R100" s="21"/>
      <c r="S100" s="21"/>
      <c r="T100" s="89"/>
      <c r="U100" s="89"/>
      <c r="V100" s="56"/>
      <c r="W100" s="56"/>
      <c r="X100" s="56"/>
      <c r="Y100" s="57"/>
      <c r="Z100" s="21"/>
      <c r="AA100" s="21"/>
      <c r="AB100" s="56"/>
      <c r="AC100" s="57"/>
      <c r="AD100" s="210">
        <v>0.01</v>
      </c>
      <c r="AE100" s="210">
        <v>0.015</v>
      </c>
      <c r="AF100" s="56"/>
      <c r="AG100" s="56"/>
      <c r="AH100" s="58">
        <f t="shared" si="3"/>
        <v>0</v>
      </c>
      <c r="AI100" s="58">
        <f t="shared" si="4"/>
        <v>0</v>
      </c>
      <c r="AJ100" s="59">
        <f t="shared" si="5"/>
        <v>0</v>
      </c>
    </row>
    <row r="101" spans="1:36" ht="15" customHeight="1">
      <c r="A101" s="45"/>
      <c r="B101" s="43" t="s">
        <v>124</v>
      </c>
      <c r="C101" s="36" t="s">
        <v>0</v>
      </c>
      <c r="D101" s="56"/>
      <c r="E101" s="56"/>
      <c r="F101" s="21"/>
      <c r="G101" s="21"/>
      <c r="H101" s="56"/>
      <c r="I101" s="56"/>
      <c r="J101" s="56"/>
      <c r="K101" s="56"/>
      <c r="L101" s="56"/>
      <c r="M101" s="56"/>
      <c r="N101" s="56"/>
      <c r="O101" s="56"/>
      <c r="P101" s="56"/>
      <c r="Q101" s="57"/>
      <c r="R101" s="21"/>
      <c r="S101" s="21"/>
      <c r="T101" s="89"/>
      <c r="U101" s="89"/>
      <c r="V101" s="56"/>
      <c r="W101" s="56"/>
      <c r="X101" s="56"/>
      <c r="Y101" s="57"/>
      <c r="Z101" s="21"/>
      <c r="AA101" s="21"/>
      <c r="AB101" s="56"/>
      <c r="AC101" s="57"/>
      <c r="AD101" s="56"/>
      <c r="AE101" s="56"/>
      <c r="AF101" s="56"/>
      <c r="AG101" s="56"/>
      <c r="AH101" s="58">
        <f t="shared" si="3"/>
        <v>0</v>
      </c>
      <c r="AI101" s="58">
        <f t="shared" si="4"/>
        <v>0</v>
      </c>
      <c r="AJ101" s="59">
        <f t="shared" si="5"/>
        <v>0</v>
      </c>
    </row>
    <row r="102" spans="1:36" ht="15">
      <c r="A102" s="34"/>
      <c r="B102" s="35" t="s">
        <v>53</v>
      </c>
      <c r="C102" s="36" t="s">
        <v>0</v>
      </c>
      <c r="D102" s="56"/>
      <c r="E102" s="56"/>
      <c r="F102" s="21"/>
      <c r="G102" s="21"/>
      <c r="H102" s="56"/>
      <c r="I102" s="56"/>
      <c r="J102" s="56"/>
      <c r="K102" s="56"/>
      <c r="L102" s="56"/>
      <c r="M102" s="56"/>
      <c r="N102" s="56"/>
      <c r="O102" s="56"/>
      <c r="P102" s="56"/>
      <c r="Q102" s="57"/>
      <c r="R102" s="21"/>
      <c r="S102" s="21"/>
      <c r="T102" s="89"/>
      <c r="U102" s="89"/>
      <c r="V102" s="56"/>
      <c r="W102" s="56"/>
      <c r="X102" s="56"/>
      <c r="Y102" s="57"/>
      <c r="Z102" s="21"/>
      <c r="AA102" s="21"/>
      <c r="AB102" s="56"/>
      <c r="AC102" s="57"/>
      <c r="AD102" s="56"/>
      <c r="AE102" s="56"/>
      <c r="AF102" s="56"/>
      <c r="AG102" s="56"/>
      <c r="AH102" s="58">
        <f t="shared" si="3"/>
        <v>0</v>
      </c>
      <c r="AI102" s="58">
        <f t="shared" si="4"/>
        <v>0</v>
      </c>
      <c r="AJ102" s="59">
        <f t="shared" si="5"/>
        <v>0</v>
      </c>
    </row>
    <row r="103" spans="1:36" ht="15" customHeight="1">
      <c r="A103" s="46"/>
      <c r="B103" s="47" t="s">
        <v>57</v>
      </c>
      <c r="C103" s="36" t="s">
        <v>0</v>
      </c>
      <c r="D103" s="56"/>
      <c r="E103" s="56"/>
      <c r="F103" s="21"/>
      <c r="G103" s="21"/>
      <c r="H103" s="56"/>
      <c r="I103" s="56"/>
      <c r="J103" s="56"/>
      <c r="K103" s="56"/>
      <c r="L103" s="56"/>
      <c r="M103" s="56"/>
      <c r="N103" s="56"/>
      <c r="O103" s="56"/>
      <c r="P103" s="56"/>
      <c r="Q103" s="57"/>
      <c r="R103" s="21"/>
      <c r="S103" s="21"/>
      <c r="T103" s="89"/>
      <c r="U103" s="89"/>
      <c r="V103" s="56"/>
      <c r="W103" s="56"/>
      <c r="X103" s="56"/>
      <c r="Y103" s="57"/>
      <c r="Z103" s="21"/>
      <c r="AA103" s="21"/>
      <c r="AB103" s="56"/>
      <c r="AC103" s="57"/>
      <c r="AD103" s="56"/>
      <c r="AE103" s="56"/>
      <c r="AF103" s="56"/>
      <c r="AG103" s="56"/>
      <c r="AH103" s="58">
        <f t="shared" si="3"/>
        <v>0</v>
      </c>
      <c r="AI103" s="58">
        <f t="shared" si="4"/>
        <v>0</v>
      </c>
      <c r="AJ103" s="59">
        <f t="shared" si="5"/>
        <v>0</v>
      </c>
    </row>
    <row r="104" spans="1:36" ht="15">
      <c r="A104" s="125">
        <v>26</v>
      </c>
      <c r="B104" s="126" t="s">
        <v>158</v>
      </c>
      <c r="C104" s="119" t="s">
        <v>0</v>
      </c>
      <c r="D104" s="56"/>
      <c r="E104" s="56"/>
      <c r="F104" s="21"/>
      <c r="G104" s="21"/>
      <c r="H104" s="56"/>
      <c r="I104" s="56"/>
      <c r="J104" s="56"/>
      <c r="K104" s="56"/>
      <c r="L104" s="56"/>
      <c r="M104" s="56"/>
      <c r="N104" s="56"/>
      <c r="O104" s="56"/>
      <c r="P104" s="56"/>
      <c r="Q104" s="57"/>
      <c r="R104" s="21"/>
      <c r="S104" s="21"/>
      <c r="T104" s="89"/>
      <c r="U104" s="89"/>
      <c r="V104" s="56"/>
      <c r="W104" s="56"/>
      <c r="X104" s="56"/>
      <c r="Y104" s="57"/>
      <c r="Z104" s="21"/>
      <c r="AA104" s="21"/>
      <c r="AB104" s="56"/>
      <c r="AC104" s="57"/>
      <c r="AD104" s="56"/>
      <c r="AE104" s="56"/>
      <c r="AF104" s="56"/>
      <c r="AG104" s="56"/>
      <c r="AH104" s="122">
        <f>AH105+AH106</f>
        <v>0</v>
      </c>
      <c r="AI104" s="122">
        <f>AI105+AI106</f>
        <v>0</v>
      </c>
      <c r="AJ104" s="122">
        <f>AJ105+AJ106</f>
        <v>0</v>
      </c>
    </row>
    <row r="105" spans="1:36" ht="15">
      <c r="A105" s="34"/>
      <c r="B105" s="37" t="s">
        <v>41</v>
      </c>
      <c r="C105" s="36" t="s">
        <v>0</v>
      </c>
      <c r="D105" s="56"/>
      <c r="E105" s="56"/>
      <c r="F105" s="21"/>
      <c r="G105" s="21"/>
      <c r="H105" s="56"/>
      <c r="I105" s="56"/>
      <c r="J105" s="56"/>
      <c r="K105" s="210">
        <v>0.18</v>
      </c>
      <c r="L105" s="56"/>
      <c r="M105" s="56"/>
      <c r="N105" s="56"/>
      <c r="O105" s="56"/>
      <c r="P105" s="56"/>
      <c r="Q105" s="57"/>
      <c r="R105" s="21"/>
      <c r="S105" s="21"/>
      <c r="T105" s="89"/>
      <c r="U105" s="89"/>
      <c r="V105" s="56"/>
      <c r="W105" s="56"/>
      <c r="X105" s="56"/>
      <c r="Y105" s="57"/>
      <c r="Z105" s="21"/>
      <c r="AA105" s="21"/>
      <c r="AB105" s="56"/>
      <c r="AC105" s="57"/>
      <c r="AD105" s="56"/>
      <c r="AE105" s="56"/>
      <c r="AF105" s="56"/>
      <c r="AG105" s="56"/>
      <c r="AH105" s="58">
        <f t="shared" si="3"/>
        <v>0</v>
      </c>
      <c r="AI105" s="58">
        <f t="shared" si="4"/>
        <v>0</v>
      </c>
      <c r="AJ105" s="59">
        <f t="shared" si="5"/>
        <v>0</v>
      </c>
    </row>
    <row r="106" spans="1:36" ht="15">
      <c r="A106" s="34"/>
      <c r="B106" s="37" t="s">
        <v>76</v>
      </c>
      <c r="C106" s="36" t="s">
        <v>0</v>
      </c>
      <c r="D106" s="56"/>
      <c r="E106" s="56"/>
      <c r="F106" s="21"/>
      <c r="G106" s="21"/>
      <c r="H106" s="56"/>
      <c r="I106" s="56"/>
      <c r="J106" s="210">
        <v>0.2</v>
      </c>
      <c r="K106" s="56"/>
      <c r="L106" s="56"/>
      <c r="M106" s="56"/>
      <c r="N106" s="56"/>
      <c r="O106" s="56"/>
      <c r="P106" s="56"/>
      <c r="Q106" s="57"/>
      <c r="R106" s="21"/>
      <c r="S106" s="21"/>
      <c r="T106" s="89"/>
      <c r="U106" s="89"/>
      <c r="V106" s="56"/>
      <c r="W106" s="56"/>
      <c r="X106" s="56"/>
      <c r="Y106" s="57"/>
      <c r="Z106" s="21"/>
      <c r="AA106" s="21"/>
      <c r="AB106" s="56"/>
      <c r="AC106" s="57"/>
      <c r="AD106" s="56"/>
      <c r="AE106" s="56"/>
      <c r="AF106" s="56"/>
      <c r="AG106" s="56"/>
      <c r="AH106" s="58">
        <f t="shared" si="3"/>
        <v>0</v>
      </c>
      <c r="AI106" s="58">
        <f t="shared" si="4"/>
        <v>0</v>
      </c>
      <c r="AJ106" s="59">
        <f t="shared" si="5"/>
        <v>0</v>
      </c>
    </row>
    <row r="107" spans="1:36" ht="15">
      <c r="A107" s="125">
        <v>27</v>
      </c>
      <c r="B107" s="127" t="s">
        <v>176</v>
      </c>
      <c r="C107" s="119" t="s">
        <v>0</v>
      </c>
      <c r="D107" s="56"/>
      <c r="E107" s="56"/>
      <c r="F107" s="21"/>
      <c r="G107" s="21"/>
      <c r="H107" s="56"/>
      <c r="I107" s="56"/>
      <c r="J107" s="56"/>
      <c r="K107" s="56"/>
      <c r="L107" s="56"/>
      <c r="M107" s="56"/>
      <c r="N107" s="56"/>
      <c r="O107" s="56"/>
      <c r="P107" s="56"/>
      <c r="Q107" s="57"/>
      <c r="R107" s="21"/>
      <c r="S107" s="21"/>
      <c r="T107" s="89"/>
      <c r="U107" s="89"/>
      <c r="V107" s="56"/>
      <c r="W107" s="56"/>
      <c r="X107" s="56"/>
      <c r="Y107" s="57"/>
      <c r="Z107" s="21"/>
      <c r="AA107" s="21"/>
      <c r="AB107" s="56"/>
      <c r="AC107" s="57"/>
      <c r="AD107" s="56"/>
      <c r="AE107" s="56"/>
      <c r="AF107" s="56"/>
      <c r="AG107" s="56"/>
      <c r="AH107" s="107">
        <f t="shared" si="3"/>
        <v>0</v>
      </c>
      <c r="AI107" s="107">
        <f t="shared" si="4"/>
        <v>0</v>
      </c>
      <c r="AJ107" s="107">
        <f t="shared" si="5"/>
        <v>0</v>
      </c>
    </row>
    <row r="108" spans="1:36" ht="15">
      <c r="A108" s="117">
        <v>28</v>
      </c>
      <c r="B108" s="128" t="s">
        <v>107</v>
      </c>
      <c r="C108" s="119" t="s">
        <v>0</v>
      </c>
      <c r="D108" s="56"/>
      <c r="E108" s="56"/>
      <c r="F108" s="21"/>
      <c r="G108" s="21"/>
      <c r="H108" s="56"/>
      <c r="I108" s="56"/>
      <c r="J108" s="56"/>
      <c r="K108" s="56"/>
      <c r="L108" s="56"/>
      <c r="M108" s="56"/>
      <c r="N108" s="56"/>
      <c r="O108" s="56"/>
      <c r="P108" s="56"/>
      <c r="Q108" s="57"/>
      <c r="R108" s="21"/>
      <c r="S108" s="21"/>
      <c r="T108" s="89"/>
      <c r="U108" s="89"/>
      <c r="V108" s="56"/>
      <c r="W108" s="56"/>
      <c r="X108" s="56"/>
      <c r="Y108" s="57"/>
      <c r="Z108" s="21"/>
      <c r="AA108" s="21"/>
      <c r="AB108" s="56"/>
      <c r="AC108" s="57"/>
      <c r="AD108" s="56"/>
      <c r="AE108" s="56"/>
      <c r="AF108" s="56"/>
      <c r="AG108" s="56"/>
      <c r="AH108" s="107">
        <f t="shared" si="3"/>
        <v>0</v>
      </c>
      <c r="AI108" s="107">
        <f t="shared" si="4"/>
        <v>0</v>
      </c>
      <c r="AJ108" s="107">
        <f t="shared" si="5"/>
        <v>0</v>
      </c>
    </row>
    <row r="109" spans="1:36" ht="15">
      <c r="A109" s="117">
        <v>29</v>
      </c>
      <c r="B109" s="128" t="s">
        <v>191</v>
      </c>
      <c r="C109" s="119" t="s">
        <v>0</v>
      </c>
      <c r="D109" s="56"/>
      <c r="E109" s="56"/>
      <c r="F109" s="21"/>
      <c r="G109" s="21"/>
      <c r="H109" s="56"/>
      <c r="I109" s="56"/>
      <c r="J109" s="56"/>
      <c r="K109" s="56"/>
      <c r="L109" s="56"/>
      <c r="M109" s="56"/>
      <c r="N109" s="56"/>
      <c r="O109" s="56"/>
      <c r="P109" s="56"/>
      <c r="Q109" s="57"/>
      <c r="R109" s="21"/>
      <c r="S109" s="21"/>
      <c r="T109" s="89"/>
      <c r="U109" s="89"/>
      <c r="V109" s="56"/>
      <c r="W109" s="56"/>
      <c r="X109" s="56"/>
      <c r="Y109" s="57"/>
      <c r="Z109" s="21"/>
      <c r="AA109" s="21"/>
      <c r="AB109" s="56"/>
      <c r="AC109" s="57"/>
      <c r="AD109" s="56"/>
      <c r="AE109" s="56"/>
      <c r="AF109" s="56"/>
      <c r="AG109" s="56"/>
      <c r="AH109" s="107">
        <f t="shared" si="3"/>
        <v>0</v>
      </c>
      <c r="AI109" s="107">
        <f t="shared" si="4"/>
        <v>0</v>
      </c>
      <c r="AJ109" s="107">
        <f t="shared" si="5"/>
        <v>0</v>
      </c>
    </row>
    <row r="110" spans="1:36" ht="15">
      <c r="A110" s="117">
        <v>30</v>
      </c>
      <c r="B110" s="119" t="s">
        <v>52</v>
      </c>
      <c r="C110" s="119" t="s">
        <v>0</v>
      </c>
      <c r="D110" s="56"/>
      <c r="E110" s="56"/>
      <c r="F110" s="21"/>
      <c r="G110" s="21"/>
      <c r="H110" s="56"/>
      <c r="I110" s="56"/>
      <c r="J110" s="56"/>
      <c r="K110" s="56"/>
      <c r="L110" s="56"/>
      <c r="M110" s="56"/>
      <c r="N110" s="56"/>
      <c r="O110" s="56"/>
      <c r="P110" s="56"/>
      <c r="Q110" s="57"/>
      <c r="R110" s="21"/>
      <c r="S110" s="21"/>
      <c r="T110" s="89"/>
      <c r="U110" s="89"/>
      <c r="V110" s="56"/>
      <c r="W110" s="56"/>
      <c r="X110" s="56"/>
      <c r="Y110" s="57"/>
      <c r="Z110" s="21"/>
      <c r="AA110" s="21"/>
      <c r="AB110" s="56"/>
      <c r="AC110" s="57"/>
      <c r="AD110" s="56"/>
      <c r="AE110" s="56"/>
      <c r="AF110" s="56"/>
      <c r="AG110" s="56"/>
      <c r="AH110" s="107">
        <f t="shared" si="3"/>
        <v>0</v>
      </c>
      <c r="AI110" s="107">
        <f t="shared" si="4"/>
        <v>0</v>
      </c>
      <c r="AJ110" s="107">
        <f t="shared" si="5"/>
        <v>0</v>
      </c>
    </row>
    <row r="111" spans="33:36" ht="15">
      <c r="AG111" s="1" t="s">
        <v>138</v>
      </c>
      <c r="AH111" s="103">
        <v>0.048</v>
      </c>
      <c r="AI111" s="104" t="s">
        <v>137</v>
      </c>
      <c r="AJ111" s="105">
        <f>AJ110/AH111</f>
        <v>0</v>
      </c>
    </row>
    <row r="112" ht="15">
      <c r="AH112" s="49"/>
    </row>
  </sheetData>
  <sheetProtection/>
  <mergeCells count="18">
    <mergeCell ref="F2:G2"/>
    <mergeCell ref="H2:I2"/>
    <mergeCell ref="J2:K2"/>
    <mergeCell ref="Z2:AA2"/>
    <mergeCell ref="AB2:AC2"/>
    <mergeCell ref="X2:Y2"/>
    <mergeCell ref="L2:M2"/>
    <mergeCell ref="V2:W2"/>
    <mergeCell ref="AJ1:AJ2"/>
    <mergeCell ref="T2:U2"/>
    <mergeCell ref="AH1:AI1"/>
    <mergeCell ref="N2:O2"/>
    <mergeCell ref="R2:S2"/>
    <mergeCell ref="D1:AG1"/>
    <mergeCell ref="AD2:AE2"/>
    <mergeCell ref="P2:Q2"/>
    <mergeCell ref="AF2:AG2"/>
    <mergeCell ref="D2:E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J111"/>
  <sheetViews>
    <sheetView zoomScale="90" zoomScaleNormal="90" zoomScalePageLayoutView="0" workbookViewId="0" topLeftCell="A1">
      <pane xSplit="3" ySplit="4" topLeftCell="J1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B24" sqref="AB24"/>
    </sheetView>
  </sheetViews>
  <sheetFormatPr defaultColWidth="9.140625" defaultRowHeight="15"/>
  <cols>
    <col min="1" max="1" width="4.28125" style="49" customWidth="1"/>
    <col min="2" max="2" width="26.421875" style="49" customWidth="1"/>
    <col min="3" max="3" width="2.8515625" style="49" customWidth="1"/>
    <col min="4" max="19" width="6.28125" style="49" customWidth="1"/>
    <col min="20" max="20" width="6.7109375" style="49" customWidth="1"/>
    <col min="21" max="27" width="6.28125" style="49" customWidth="1"/>
    <col min="28" max="28" width="7.421875" style="49" customWidth="1"/>
    <col min="29" max="29" width="6.7109375" style="49" customWidth="1"/>
    <col min="30" max="30" width="6.00390625" style="9" customWidth="1"/>
    <col min="31" max="31" width="6.140625" style="9" customWidth="1"/>
    <col min="32" max="33" width="6.28125" style="49" hidden="1" customWidth="1"/>
    <col min="34" max="34" width="9.00390625" style="49" customWidth="1"/>
    <col min="35" max="35" width="10.421875" style="49" customWidth="1"/>
    <col min="36" max="36" width="8.00390625" style="49" customWidth="1"/>
  </cols>
  <sheetData>
    <row r="1" spans="1:36" ht="31.5" customHeight="1">
      <c r="A1" s="25"/>
      <c r="B1" s="26" t="s">
        <v>169</v>
      </c>
      <c r="C1" s="27"/>
      <c r="D1" s="296"/>
      <c r="E1" s="297"/>
      <c r="F1" s="297"/>
      <c r="G1" s="297"/>
      <c r="H1" s="297"/>
      <c r="I1" s="297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9"/>
      <c r="AH1" s="280" t="s">
        <v>170</v>
      </c>
      <c r="AI1" s="281"/>
      <c r="AJ1" s="270" t="s">
        <v>125</v>
      </c>
    </row>
    <row r="2" spans="1:36" s="5" customFormat="1" ht="44.25" customHeight="1">
      <c r="A2" s="28"/>
      <c r="B2" s="66" t="s">
        <v>171</v>
      </c>
      <c r="C2" s="29"/>
      <c r="D2" s="286" t="s">
        <v>135</v>
      </c>
      <c r="E2" s="287"/>
      <c r="F2" s="286" t="s">
        <v>94</v>
      </c>
      <c r="G2" s="287"/>
      <c r="H2" s="282" t="s">
        <v>67</v>
      </c>
      <c r="I2" s="283"/>
      <c r="J2" s="286" t="s">
        <v>265</v>
      </c>
      <c r="K2" s="287"/>
      <c r="L2" s="286" t="s">
        <v>289</v>
      </c>
      <c r="M2" s="287"/>
      <c r="N2" s="286" t="s">
        <v>280</v>
      </c>
      <c r="O2" s="287"/>
      <c r="P2" s="286" t="s">
        <v>277</v>
      </c>
      <c r="Q2" s="287"/>
      <c r="R2" s="282" t="s">
        <v>278</v>
      </c>
      <c r="S2" s="283"/>
      <c r="T2" s="282" t="s">
        <v>281</v>
      </c>
      <c r="U2" s="283"/>
      <c r="V2" s="286" t="s">
        <v>109</v>
      </c>
      <c r="W2" s="300"/>
      <c r="X2" s="282" t="s">
        <v>268</v>
      </c>
      <c r="Y2" s="283"/>
      <c r="Z2" s="286" t="s">
        <v>255</v>
      </c>
      <c r="AA2" s="287"/>
      <c r="AB2" s="282" t="s">
        <v>269</v>
      </c>
      <c r="AC2" s="283"/>
      <c r="AD2" s="286" t="s">
        <v>126</v>
      </c>
      <c r="AE2" s="287"/>
      <c r="AF2" s="284"/>
      <c r="AG2" s="285"/>
      <c r="AH2" s="110" t="s">
        <v>73</v>
      </c>
      <c r="AI2" s="109" t="s">
        <v>74</v>
      </c>
      <c r="AJ2" s="271"/>
    </row>
    <row r="3" spans="1:36" ht="15.75">
      <c r="A3" s="30"/>
      <c r="B3" s="31" t="s">
        <v>68</v>
      </c>
      <c r="C3" s="32"/>
      <c r="D3" s="50" t="s">
        <v>55</v>
      </c>
      <c r="E3" s="50" t="s">
        <v>56</v>
      </c>
      <c r="F3" s="50" t="s">
        <v>55</v>
      </c>
      <c r="G3" s="50" t="s">
        <v>56</v>
      </c>
      <c r="H3" s="10" t="s">
        <v>55</v>
      </c>
      <c r="I3" s="10" t="s">
        <v>56</v>
      </c>
      <c r="J3" s="11" t="s">
        <v>55</v>
      </c>
      <c r="K3" s="14" t="s">
        <v>56</v>
      </c>
      <c r="L3" s="50" t="s">
        <v>55</v>
      </c>
      <c r="M3" s="50" t="s">
        <v>56</v>
      </c>
      <c r="N3" s="50" t="s">
        <v>55</v>
      </c>
      <c r="O3" s="50" t="s">
        <v>56</v>
      </c>
      <c r="P3" s="50" t="s">
        <v>55</v>
      </c>
      <c r="Q3" s="51" t="s">
        <v>56</v>
      </c>
      <c r="R3" s="11" t="s">
        <v>55</v>
      </c>
      <c r="S3" s="11" t="s">
        <v>56</v>
      </c>
      <c r="T3" s="11" t="s">
        <v>55</v>
      </c>
      <c r="U3" s="11" t="s">
        <v>56</v>
      </c>
      <c r="V3" s="11" t="s">
        <v>55</v>
      </c>
      <c r="W3" s="11" t="s">
        <v>56</v>
      </c>
      <c r="X3" s="11" t="s">
        <v>55</v>
      </c>
      <c r="Y3" s="11" t="s">
        <v>56</v>
      </c>
      <c r="Z3" s="50" t="s">
        <v>55</v>
      </c>
      <c r="AA3" s="50" t="s">
        <v>56</v>
      </c>
      <c r="AB3" s="11" t="s">
        <v>55</v>
      </c>
      <c r="AC3" s="11" t="s">
        <v>56</v>
      </c>
      <c r="AD3" s="11" t="s">
        <v>55</v>
      </c>
      <c r="AE3" s="11" t="s">
        <v>56</v>
      </c>
      <c r="AF3" s="11"/>
      <c r="AG3" s="11"/>
      <c r="AH3" s="100"/>
      <c r="AI3" s="100"/>
      <c r="AJ3" s="101">
        <f>AH3+AI3</f>
        <v>0</v>
      </c>
    </row>
    <row r="4" spans="1:36" ht="15">
      <c r="A4" s="30"/>
      <c r="B4" s="31" t="s">
        <v>70</v>
      </c>
      <c r="C4" s="33"/>
      <c r="D4" s="73" t="s">
        <v>78</v>
      </c>
      <c r="E4" s="73" t="s">
        <v>81</v>
      </c>
      <c r="F4" s="73" t="s">
        <v>260</v>
      </c>
      <c r="G4" s="219" t="s">
        <v>223</v>
      </c>
      <c r="H4" s="73" t="s">
        <v>75</v>
      </c>
      <c r="I4" s="73" t="s">
        <v>82</v>
      </c>
      <c r="J4" s="74">
        <v>120</v>
      </c>
      <c r="K4" s="73" t="s">
        <v>120</v>
      </c>
      <c r="L4" s="73" t="s">
        <v>86</v>
      </c>
      <c r="M4" s="73" t="s">
        <v>83</v>
      </c>
      <c r="N4" s="73" t="s">
        <v>78</v>
      </c>
      <c r="O4" s="73" t="s">
        <v>80</v>
      </c>
      <c r="P4" s="73" t="s">
        <v>238</v>
      </c>
      <c r="Q4" s="213" t="s">
        <v>239</v>
      </c>
      <c r="R4" s="73" t="s">
        <v>279</v>
      </c>
      <c r="S4" s="73" t="s">
        <v>77</v>
      </c>
      <c r="T4" s="73" t="s">
        <v>78</v>
      </c>
      <c r="U4" s="73" t="s">
        <v>81</v>
      </c>
      <c r="V4" s="73" t="s">
        <v>78</v>
      </c>
      <c r="W4" s="74">
        <v>180</v>
      </c>
      <c r="X4" s="73" t="s">
        <v>123</v>
      </c>
      <c r="Y4" s="73" t="s">
        <v>196</v>
      </c>
      <c r="Z4" s="73" t="s">
        <v>287</v>
      </c>
      <c r="AA4" s="73" t="s">
        <v>287</v>
      </c>
      <c r="AB4" s="73" t="s">
        <v>91</v>
      </c>
      <c r="AC4" s="73" t="s">
        <v>79</v>
      </c>
      <c r="AD4" s="73" t="s">
        <v>257</v>
      </c>
      <c r="AE4" s="73" t="s">
        <v>263</v>
      </c>
      <c r="AF4" s="73"/>
      <c r="AG4" s="73"/>
      <c r="AH4" s="14"/>
      <c r="AI4" s="16"/>
      <c r="AJ4" s="16"/>
    </row>
    <row r="5" spans="1:36" ht="15">
      <c r="A5" s="30"/>
      <c r="B5" s="31"/>
      <c r="C5" s="33"/>
      <c r="D5" s="50"/>
      <c r="E5" s="50"/>
      <c r="F5" s="50"/>
      <c r="G5" s="50"/>
      <c r="H5" s="71"/>
      <c r="I5" s="71"/>
      <c r="J5" s="15"/>
      <c r="K5" s="14"/>
      <c r="L5" s="50"/>
      <c r="M5" s="50"/>
      <c r="N5" s="50"/>
      <c r="O5" s="50"/>
      <c r="P5" s="50"/>
      <c r="Q5" s="51"/>
      <c r="R5" s="15"/>
      <c r="S5" s="15"/>
      <c r="T5" s="15"/>
      <c r="U5" s="15"/>
      <c r="V5" s="11"/>
      <c r="W5" s="15"/>
      <c r="X5" s="11"/>
      <c r="Y5" s="11"/>
      <c r="Z5" s="50"/>
      <c r="AA5" s="50"/>
      <c r="AB5" s="15"/>
      <c r="AC5" s="11"/>
      <c r="AD5" s="11"/>
      <c r="AE5" s="11"/>
      <c r="AF5" s="15"/>
      <c r="AG5" s="15"/>
      <c r="AH5" s="14"/>
      <c r="AI5" s="16"/>
      <c r="AJ5" s="16"/>
    </row>
    <row r="6" spans="1:36" ht="15">
      <c r="A6" s="117">
        <v>1</v>
      </c>
      <c r="B6" s="118" t="s">
        <v>48</v>
      </c>
      <c r="C6" s="119" t="s">
        <v>0</v>
      </c>
      <c r="D6" s="68"/>
      <c r="E6" s="68"/>
      <c r="F6" s="68"/>
      <c r="G6" s="68"/>
      <c r="H6" s="151"/>
      <c r="I6" s="151"/>
      <c r="J6" s="15"/>
      <c r="K6" s="11"/>
      <c r="L6" s="68"/>
      <c r="M6" s="68"/>
      <c r="N6" s="68"/>
      <c r="O6" s="68"/>
      <c r="P6" s="68"/>
      <c r="Q6" s="69"/>
      <c r="R6" s="15"/>
      <c r="S6" s="15"/>
      <c r="T6" s="15"/>
      <c r="U6" s="15"/>
      <c r="V6" s="11"/>
      <c r="W6" s="15"/>
      <c r="X6" s="11"/>
      <c r="Y6" s="11"/>
      <c r="Z6" s="68"/>
      <c r="AA6" s="68"/>
      <c r="AB6" s="15"/>
      <c r="AC6" s="11"/>
      <c r="AD6" s="15"/>
      <c r="AE6" s="15"/>
      <c r="AF6" s="15"/>
      <c r="AG6" s="15"/>
      <c r="AH6" s="120">
        <f>AH7+AH8+AH9</f>
        <v>0</v>
      </c>
      <c r="AI6" s="120">
        <f>AI7+AI8+AI9</f>
        <v>0</v>
      </c>
      <c r="AJ6" s="120">
        <f>AJ7+AJ8+AJ9</f>
        <v>0</v>
      </c>
    </row>
    <row r="7" spans="1:36" ht="15">
      <c r="A7" s="34"/>
      <c r="B7" s="35" t="s">
        <v>4</v>
      </c>
      <c r="C7" s="36" t="s">
        <v>0</v>
      </c>
      <c r="D7" s="56"/>
      <c r="E7" s="56"/>
      <c r="F7" s="56"/>
      <c r="G7" s="56"/>
      <c r="H7" s="202">
        <v>0.025</v>
      </c>
      <c r="I7" s="202">
        <v>0.03</v>
      </c>
      <c r="J7" s="56"/>
      <c r="K7" s="56"/>
      <c r="L7" s="56"/>
      <c r="M7" s="56"/>
      <c r="N7" s="56"/>
      <c r="O7" s="56"/>
      <c r="P7" s="56"/>
      <c r="Q7" s="57"/>
      <c r="R7" s="21"/>
      <c r="S7" s="21"/>
      <c r="T7" s="21"/>
      <c r="U7" s="21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8">
        <f>(AF7+AB7+Z7+X7+T7+R7+P7+N7+L7+J7+H7+F7+D7+V7+AD7)*$AH$3</f>
        <v>0</v>
      </c>
      <c r="AI7" s="58">
        <f>(AG7+AC7+AA7+Y7+U7+S7+Q7+O7+M7+K7+I7+G7+E7+W7+AE7)*$AI$3</f>
        <v>0</v>
      </c>
      <c r="AJ7" s="59">
        <f>AI7+AH7</f>
        <v>0</v>
      </c>
    </row>
    <row r="8" spans="1:36" ht="15">
      <c r="A8" s="34"/>
      <c r="B8" s="37" t="s">
        <v>48</v>
      </c>
      <c r="C8" s="36" t="s">
        <v>0</v>
      </c>
      <c r="D8" s="56"/>
      <c r="E8" s="56"/>
      <c r="F8" s="56"/>
      <c r="G8" s="56"/>
      <c r="H8" s="21"/>
      <c r="I8" s="21"/>
      <c r="J8" s="56"/>
      <c r="K8" s="56"/>
      <c r="L8" s="56"/>
      <c r="M8" s="56"/>
      <c r="N8" s="56"/>
      <c r="O8" s="56"/>
      <c r="P8" s="56"/>
      <c r="Q8" s="56"/>
      <c r="R8" s="21"/>
      <c r="S8" s="21"/>
      <c r="T8" s="21"/>
      <c r="U8" s="21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8">
        <f aca="true" t="shared" si="0" ref="AH8:AH73">(AF8+AB8+Z8+X8+T8+R8+P8+N8+L8+J8+H8+F8+D8+V8+AD8)*$AH$3</f>
        <v>0</v>
      </c>
      <c r="AI8" s="58">
        <f aca="true" t="shared" si="1" ref="AI8:AI73">(AG8+AC8+AA8+Y8+U8+S8+Q8+O8+M8+K8+I8+G8+E8+W8+AE8)*$AI$3</f>
        <v>0</v>
      </c>
      <c r="AJ8" s="59">
        <f aca="true" t="shared" si="2" ref="AJ8:AJ73">AI8+AH8</f>
        <v>0</v>
      </c>
    </row>
    <row r="9" spans="1:36" ht="15" customHeight="1">
      <c r="A9" s="34"/>
      <c r="B9" s="35" t="s">
        <v>43</v>
      </c>
      <c r="C9" s="36" t="s">
        <v>0</v>
      </c>
      <c r="D9" s="56"/>
      <c r="E9" s="56"/>
      <c r="F9" s="56"/>
      <c r="G9" s="56"/>
      <c r="H9" s="21"/>
      <c r="I9" s="21"/>
      <c r="J9" s="56"/>
      <c r="K9" s="56"/>
      <c r="L9" s="56"/>
      <c r="M9" s="56"/>
      <c r="N9" s="56"/>
      <c r="O9" s="56"/>
      <c r="P9" s="56"/>
      <c r="Q9" s="57"/>
      <c r="R9" s="21"/>
      <c r="S9" s="21"/>
      <c r="T9" s="21"/>
      <c r="U9" s="21"/>
      <c r="V9" s="56"/>
      <c r="W9" s="56"/>
      <c r="X9" s="210">
        <v>0.0044</v>
      </c>
      <c r="Y9" s="210">
        <v>0.0052</v>
      </c>
      <c r="Z9" s="56"/>
      <c r="AA9" s="56"/>
      <c r="AB9" s="56"/>
      <c r="AC9" s="56"/>
      <c r="AD9" s="56"/>
      <c r="AE9" s="56"/>
      <c r="AF9" s="56"/>
      <c r="AG9" s="56"/>
      <c r="AH9" s="58">
        <f t="shared" si="0"/>
        <v>0</v>
      </c>
      <c r="AI9" s="58">
        <f t="shared" si="1"/>
        <v>0</v>
      </c>
      <c r="AJ9" s="59">
        <f t="shared" si="2"/>
        <v>0</v>
      </c>
    </row>
    <row r="10" spans="1:36" ht="15">
      <c r="A10" s="117">
        <v>2</v>
      </c>
      <c r="B10" s="119" t="s">
        <v>127</v>
      </c>
      <c r="C10" s="119" t="s">
        <v>0</v>
      </c>
      <c r="D10" s="56"/>
      <c r="E10" s="56"/>
      <c r="F10" s="56"/>
      <c r="G10" s="56"/>
      <c r="H10" s="21"/>
      <c r="I10" s="21"/>
      <c r="J10" s="56"/>
      <c r="K10" s="56"/>
      <c r="L10" s="56"/>
      <c r="M10" s="56"/>
      <c r="N10" s="56"/>
      <c r="O10" s="56"/>
      <c r="P10" s="56"/>
      <c r="Q10" s="57"/>
      <c r="R10" s="21"/>
      <c r="S10" s="21"/>
      <c r="T10" s="21"/>
      <c r="U10" s="21"/>
      <c r="V10" s="56"/>
      <c r="W10" s="56"/>
      <c r="X10" s="56"/>
      <c r="Y10" s="56"/>
      <c r="Z10" s="56"/>
      <c r="AA10" s="56"/>
      <c r="AB10" s="56"/>
      <c r="AC10" s="56"/>
      <c r="AD10" s="210">
        <v>0.035</v>
      </c>
      <c r="AE10" s="210">
        <v>0.045</v>
      </c>
      <c r="AF10" s="56"/>
      <c r="AG10" s="56"/>
      <c r="AH10" s="107">
        <f t="shared" si="0"/>
        <v>0</v>
      </c>
      <c r="AI10" s="107">
        <f t="shared" si="1"/>
        <v>0</v>
      </c>
      <c r="AJ10" s="107">
        <f t="shared" si="2"/>
        <v>0</v>
      </c>
    </row>
    <row r="11" spans="1:36" ht="15">
      <c r="A11" s="117">
        <v>3</v>
      </c>
      <c r="B11" s="124" t="s">
        <v>178</v>
      </c>
      <c r="C11" s="119" t="s">
        <v>0</v>
      </c>
      <c r="D11" s="56"/>
      <c r="E11" s="56"/>
      <c r="F11" s="56"/>
      <c r="G11" s="56"/>
      <c r="H11" s="21"/>
      <c r="I11" s="21"/>
      <c r="J11" s="56"/>
      <c r="K11" s="56"/>
      <c r="L11" s="56"/>
      <c r="M11" s="56"/>
      <c r="N11" s="56"/>
      <c r="O11" s="56"/>
      <c r="P11" s="56"/>
      <c r="Q11" s="57"/>
      <c r="R11" s="21"/>
      <c r="S11" s="21"/>
      <c r="T11" s="21"/>
      <c r="U11" s="21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107">
        <f t="shared" si="0"/>
        <v>0</v>
      </c>
      <c r="AI11" s="107">
        <f t="shared" si="1"/>
        <v>0</v>
      </c>
      <c r="AJ11" s="107">
        <f t="shared" si="2"/>
        <v>0</v>
      </c>
    </row>
    <row r="12" spans="1:36" ht="15">
      <c r="A12" s="117">
        <v>4</v>
      </c>
      <c r="B12" s="118" t="s">
        <v>140</v>
      </c>
      <c r="C12" s="119" t="s">
        <v>0</v>
      </c>
      <c r="D12" s="52"/>
      <c r="E12" s="52"/>
      <c r="F12" s="52"/>
      <c r="G12" s="52"/>
      <c r="H12" s="153"/>
      <c r="I12" s="153"/>
      <c r="J12" s="56"/>
      <c r="K12" s="56"/>
      <c r="L12" s="52"/>
      <c r="M12" s="52"/>
      <c r="N12" s="52"/>
      <c r="O12" s="52"/>
      <c r="P12" s="52"/>
      <c r="Q12" s="54"/>
      <c r="R12" s="21"/>
      <c r="S12" s="21"/>
      <c r="T12" s="21"/>
      <c r="U12" s="21"/>
      <c r="V12" s="56"/>
      <c r="W12" s="56"/>
      <c r="X12" s="56"/>
      <c r="Y12" s="56"/>
      <c r="Z12" s="52"/>
      <c r="AA12" s="52"/>
      <c r="AB12" s="56"/>
      <c r="AC12" s="56"/>
      <c r="AD12" s="56"/>
      <c r="AE12" s="56"/>
      <c r="AF12" s="56"/>
      <c r="AG12" s="56"/>
      <c r="AH12" s="122">
        <f>AH14+AH15+AH16</f>
        <v>0</v>
      </c>
      <c r="AI12" s="122">
        <f>AI14+AI15+AI16</f>
        <v>0</v>
      </c>
      <c r="AJ12" s="122">
        <f>AJ14+AJ15+AJ16</f>
        <v>0</v>
      </c>
    </row>
    <row r="13" spans="1:36" ht="15">
      <c r="A13" s="34"/>
      <c r="B13" s="37" t="s">
        <v>6</v>
      </c>
      <c r="C13" s="36" t="s">
        <v>0</v>
      </c>
      <c r="D13" s="56"/>
      <c r="E13" s="56"/>
      <c r="F13" s="56"/>
      <c r="G13" s="56"/>
      <c r="H13" s="21"/>
      <c r="I13" s="21"/>
      <c r="J13" s="56"/>
      <c r="K13" s="56"/>
      <c r="L13" s="56"/>
      <c r="M13" s="56"/>
      <c r="N13" s="56"/>
      <c r="O13" s="56"/>
      <c r="P13" s="56"/>
      <c r="Q13" s="57"/>
      <c r="R13" s="21"/>
      <c r="S13" s="21"/>
      <c r="T13" s="21"/>
      <c r="U13" s="21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8">
        <f t="shared" si="0"/>
        <v>0</v>
      </c>
      <c r="AI13" s="58">
        <f t="shared" si="1"/>
        <v>0</v>
      </c>
      <c r="AJ13" s="59">
        <f t="shared" si="2"/>
        <v>0</v>
      </c>
    </row>
    <row r="14" spans="1:36" ht="15">
      <c r="A14" s="34"/>
      <c r="B14" s="34" t="s">
        <v>198</v>
      </c>
      <c r="C14" s="36" t="s">
        <v>0</v>
      </c>
      <c r="D14" s="56"/>
      <c r="E14" s="56"/>
      <c r="F14" s="56"/>
      <c r="G14" s="56"/>
      <c r="H14" s="21"/>
      <c r="I14" s="21"/>
      <c r="J14" s="56"/>
      <c r="K14" s="56"/>
      <c r="L14" s="56"/>
      <c r="M14" s="56"/>
      <c r="N14" s="22"/>
      <c r="O14" s="22"/>
      <c r="P14" s="22"/>
      <c r="Q14" s="60"/>
      <c r="R14" s="21"/>
      <c r="S14" s="21"/>
      <c r="T14" s="21"/>
      <c r="U14" s="21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8">
        <f t="shared" si="0"/>
        <v>0</v>
      </c>
      <c r="AI14" s="58">
        <f t="shared" si="1"/>
        <v>0</v>
      </c>
      <c r="AJ14" s="59">
        <f t="shared" si="2"/>
        <v>0</v>
      </c>
    </row>
    <row r="15" spans="1:36" ht="15">
      <c r="A15" s="34"/>
      <c r="B15" s="35" t="s">
        <v>7</v>
      </c>
      <c r="C15" s="36" t="s">
        <v>0</v>
      </c>
      <c r="D15" s="56"/>
      <c r="E15" s="56"/>
      <c r="F15" s="56"/>
      <c r="G15" s="56"/>
      <c r="H15" s="21"/>
      <c r="I15" s="21"/>
      <c r="J15" s="56"/>
      <c r="K15" s="56"/>
      <c r="L15" s="56"/>
      <c r="M15" s="56"/>
      <c r="N15" s="56"/>
      <c r="O15" s="56"/>
      <c r="P15" s="210">
        <v>0.048</v>
      </c>
      <c r="Q15" s="216">
        <v>0.056</v>
      </c>
      <c r="R15" s="21"/>
      <c r="S15" s="21"/>
      <c r="T15" s="21"/>
      <c r="U15" s="21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8">
        <f t="shared" si="0"/>
        <v>0</v>
      </c>
      <c r="AI15" s="58">
        <f t="shared" si="1"/>
        <v>0</v>
      </c>
      <c r="AJ15" s="59">
        <f t="shared" si="2"/>
        <v>0</v>
      </c>
    </row>
    <row r="16" spans="1:36" ht="15">
      <c r="A16" s="34"/>
      <c r="B16" s="35" t="s">
        <v>141</v>
      </c>
      <c r="C16" s="36" t="s">
        <v>0</v>
      </c>
      <c r="D16" s="56"/>
      <c r="E16" s="56"/>
      <c r="F16" s="56"/>
      <c r="G16" s="56"/>
      <c r="H16" s="21"/>
      <c r="I16" s="21"/>
      <c r="J16" s="56"/>
      <c r="K16" s="56"/>
      <c r="L16" s="56"/>
      <c r="M16" s="56"/>
      <c r="N16" s="56"/>
      <c r="O16" s="56"/>
      <c r="P16" s="56"/>
      <c r="Q16" s="57"/>
      <c r="R16" s="21"/>
      <c r="S16" s="21"/>
      <c r="T16" s="21"/>
      <c r="U16" s="21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8">
        <f t="shared" si="0"/>
        <v>0</v>
      </c>
      <c r="AI16" s="58">
        <f t="shared" si="1"/>
        <v>0</v>
      </c>
      <c r="AJ16" s="59">
        <f t="shared" si="2"/>
        <v>0</v>
      </c>
    </row>
    <row r="17" spans="1:36" ht="15">
      <c r="A17" s="117">
        <v>5</v>
      </c>
      <c r="B17" s="118" t="s">
        <v>142</v>
      </c>
      <c r="C17" s="119" t="s">
        <v>0</v>
      </c>
      <c r="D17" s="56"/>
      <c r="E17" s="56"/>
      <c r="F17" s="56"/>
      <c r="G17" s="56"/>
      <c r="H17" s="21"/>
      <c r="I17" s="21"/>
      <c r="J17" s="56"/>
      <c r="K17" s="56"/>
      <c r="L17" s="56"/>
      <c r="M17" s="56"/>
      <c r="N17" s="56"/>
      <c r="O17" s="56"/>
      <c r="P17" s="56"/>
      <c r="Q17" s="57"/>
      <c r="R17" s="21"/>
      <c r="S17" s="21"/>
      <c r="T17" s="21"/>
      <c r="U17" s="21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122">
        <f>AH18+AH19+AH20</f>
        <v>0</v>
      </c>
      <c r="AI17" s="122">
        <f>AI18+AI19+AI20</f>
        <v>0</v>
      </c>
      <c r="AJ17" s="122">
        <f>AJ18+AJ19+AJ20</f>
        <v>0</v>
      </c>
    </row>
    <row r="18" spans="1:36" ht="15" customHeight="1">
      <c r="A18" s="34"/>
      <c r="B18" s="37" t="s">
        <v>19</v>
      </c>
      <c r="C18" s="36" t="s">
        <v>0</v>
      </c>
      <c r="D18" s="56"/>
      <c r="E18" s="56"/>
      <c r="F18" s="56"/>
      <c r="G18" s="56"/>
      <c r="H18" s="21"/>
      <c r="I18" s="21"/>
      <c r="J18" s="56"/>
      <c r="K18" s="56"/>
      <c r="L18" s="56"/>
      <c r="M18" s="56"/>
      <c r="N18" s="56"/>
      <c r="O18" s="56"/>
      <c r="P18" s="56"/>
      <c r="Q18" s="57"/>
      <c r="R18" s="21"/>
      <c r="S18" s="21"/>
      <c r="T18" s="21"/>
      <c r="U18" s="21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8">
        <f t="shared" si="0"/>
        <v>0</v>
      </c>
      <c r="AI18" s="58">
        <f t="shared" si="1"/>
        <v>0</v>
      </c>
      <c r="AJ18" s="59">
        <f t="shared" si="2"/>
        <v>0</v>
      </c>
    </row>
    <row r="19" spans="1:36" ht="15">
      <c r="A19" s="34"/>
      <c r="B19" s="35" t="s">
        <v>20</v>
      </c>
      <c r="C19" s="36" t="s">
        <v>0</v>
      </c>
      <c r="D19" s="56"/>
      <c r="E19" s="56"/>
      <c r="F19" s="56"/>
      <c r="G19" s="56"/>
      <c r="H19" s="21"/>
      <c r="I19" s="21"/>
      <c r="J19" s="56"/>
      <c r="K19" s="56"/>
      <c r="L19" s="56"/>
      <c r="M19" s="56"/>
      <c r="N19" s="56"/>
      <c r="O19" s="56"/>
      <c r="P19" s="56"/>
      <c r="Q19" s="57"/>
      <c r="R19" s="21"/>
      <c r="S19" s="21"/>
      <c r="T19" s="21"/>
      <c r="U19" s="21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8">
        <f t="shared" si="0"/>
        <v>0</v>
      </c>
      <c r="AI19" s="58">
        <f t="shared" si="1"/>
        <v>0</v>
      </c>
      <c r="AJ19" s="59">
        <f t="shared" si="2"/>
        <v>0</v>
      </c>
    </row>
    <row r="20" spans="1:36" ht="15" customHeight="1">
      <c r="A20" s="34"/>
      <c r="B20" s="39" t="s">
        <v>63</v>
      </c>
      <c r="C20" s="36" t="s">
        <v>0</v>
      </c>
      <c r="D20" s="56"/>
      <c r="E20" s="56"/>
      <c r="F20" s="56"/>
      <c r="G20" s="56"/>
      <c r="H20" s="21"/>
      <c r="I20" s="21"/>
      <c r="J20" s="56"/>
      <c r="K20" s="56"/>
      <c r="L20" s="56"/>
      <c r="M20" s="56"/>
      <c r="N20" s="56"/>
      <c r="O20" s="56"/>
      <c r="P20" s="56"/>
      <c r="Q20" s="57"/>
      <c r="R20" s="21"/>
      <c r="S20" s="21"/>
      <c r="T20" s="21"/>
      <c r="U20" s="21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8">
        <f t="shared" si="0"/>
        <v>0</v>
      </c>
      <c r="AI20" s="58">
        <f t="shared" si="1"/>
        <v>0</v>
      </c>
      <c r="AJ20" s="59">
        <f t="shared" si="2"/>
        <v>0</v>
      </c>
    </row>
    <row r="21" spans="1:36" ht="15">
      <c r="A21" s="117">
        <v>6</v>
      </c>
      <c r="B21" s="118" t="s">
        <v>143</v>
      </c>
      <c r="C21" s="119" t="s">
        <v>0</v>
      </c>
      <c r="D21" s="56"/>
      <c r="E21" s="56"/>
      <c r="F21" s="56"/>
      <c r="G21" s="56"/>
      <c r="H21" s="21"/>
      <c r="I21" s="21"/>
      <c r="J21" s="56"/>
      <c r="K21" s="56"/>
      <c r="L21" s="56"/>
      <c r="M21" s="56"/>
      <c r="N21" s="56"/>
      <c r="O21" s="56"/>
      <c r="P21" s="56"/>
      <c r="Q21" s="57"/>
      <c r="R21" s="21"/>
      <c r="S21" s="21"/>
      <c r="T21" s="21"/>
      <c r="U21" s="21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122">
        <f>AH22+AH23+AH24</f>
        <v>0</v>
      </c>
      <c r="AI21" s="122">
        <f>AI22+AI23+AI24</f>
        <v>0</v>
      </c>
      <c r="AJ21" s="122">
        <f>AJ22+AJ23+AJ24</f>
        <v>0</v>
      </c>
    </row>
    <row r="22" spans="1:36" ht="15" customHeight="1">
      <c r="A22" s="41"/>
      <c r="B22" s="112" t="s">
        <v>61</v>
      </c>
      <c r="C22" s="36" t="s">
        <v>0</v>
      </c>
      <c r="D22" s="56"/>
      <c r="E22" s="56"/>
      <c r="F22" s="56"/>
      <c r="G22" s="56"/>
      <c r="H22" s="21"/>
      <c r="I22" s="21"/>
      <c r="J22" s="56"/>
      <c r="K22" s="56"/>
      <c r="L22" s="56"/>
      <c r="M22" s="56"/>
      <c r="N22" s="56"/>
      <c r="O22" s="56"/>
      <c r="P22" s="56"/>
      <c r="Q22" s="57"/>
      <c r="R22" s="21"/>
      <c r="S22" s="21"/>
      <c r="T22" s="21"/>
      <c r="U22" s="21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8">
        <f t="shared" si="0"/>
        <v>0</v>
      </c>
      <c r="AI22" s="58">
        <f t="shared" si="1"/>
        <v>0</v>
      </c>
      <c r="AJ22" s="59">
        <f t="shared" si="2"/>
        <v>0</v>
      </c>
    </row>
    <row r="23" spans="1:36" ht="15" customHeight="1">
      <c r="A23" s="41"/>
      <c r="B23" s="112" t="s">
        <v>27</v>
      </c>
      <c r="C23" s="36" t="s">
        <v>0</v>
      </c>
      <c r="D23" s="56"/>
      <c r="E23" s="56"/>
      <c r="F23" s="56"/>
      <c r="G23" s="56"/>
      <c r="H23" s="21"/>
      <c r="I23" s="21"/>
      <c r="J23" s="56"/>
      <c r="K23" s="56"/>
      <c r="L23" s="56"/>
      <c r="M23" s="56"/>
      <c r="N23" s="56"/>
      <c r="O23" s="56"/>
      <c r="P23" s="56"/>
      <c r="Q23" s="57"/>
      <c r="R23" s="21"/>
      <c r="S23" s="21"/>
      <c r="T23" s="21"/>
      <c r="U23" s="21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8">
        <f t="shared" si="0"/>
        <v>0</v>
      </c>
      <c r="AI23" s="58">
        <f t="shared" si="1"/>
        <v>0</v>
      </c>
      <c r="AJ23" s="59">
        <f t="shared" si="2"/>
        <v>0</v>
      </c>
    </row>
    <row r="24" spans="1:36" ht="15" customHeight="1">
      <c r="A24" s="41"/>
      <c r="B24" s="176" t="s">
        <v>162</v>
      </c>
      <c r="C24" s="36" t="s">
        <v>0</v>
      </c>
      <c r="D24" s="56"/>
      <c r="E24" s="56"/>
      <c r="F24" s="56"/>
      <c r="G24" s="56"/>
      <c r="H24" s="21"/>
      <c r="I24" s="21"/>
      <c r="J24" s="56"/>
      <c r="K24" s="56"/>
      <c r="L24" s="56"/>
      <c r="M24" s="56"/>
      <c r="N24" s="56"/>
      <c r="O24" s="56"/>
      <c r="P24" s="56"/>
      <c r="Q24" s="57"/>
      <c r="R24" s="21"/>
      <c r="S24" s="21"/>
      <c r="T24" s="21"/>
      <c r="U24" s="21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8">
        <f t="shared" si="0"/>
        <v>0</v>
      </c>
      <c r="AI24" s="58">
        <f t="shared" si="1"/>
        <v>0</v>
      </c>
      <c r="AJ24" s="59">
        <f t="shared" si="2"/>
        <v>0</v>
      </c>
    </row>
    <row r="25" spans="1:36" ht="15">
      <c r="A25" s="117">
        <v>7</v>
      </c>
      <c r="B25" s="118" t="s">
        <v>23</v>
      </c>
      <c r="C25" s="119" t="s">
        <v>0</v>
      </c>
      <c r="D25" s="52"/>
      <c r="E25" s="52"/>
      <c r="F25" s="52"/>
      <c r="G25" s="52"/>
      <c r="H25" s="153"/>
      <c r="I25" s="153"/>
      <c r="J25" s="56"/>
      <c r="K25" s="56"/>
      <c r="L25" s="52"/>
      <c r="M25" s="52"/>
      <c r="N25" s="52"/>
      <c r="O25" s="52"/>
      <c r="P25" s="52"/>
      <c r="Q25" s="54"/>
      <c r="R25" s="21"/>
      <c r="S25" s="21"/>
      <c r="T25" s="21"/>
      <c r="U25" s="21"/>
      <c r="V25" s="56"/>
      <c r="W25" s="56"/>
      <c r="X25" s="56"/>
      <c r="Y25" s="56"/>
      <c r="Z25" s="52"/>
      <c r="AA25" s="52"/>
      <c r="AB25" s="56"/>
      <c r="AC25" s="56"/>
      <c r="AD25" s="56"/>
      <c r="AE25" s="56"/>
      <c r="AF25" s="56"/>
      <c r="AG25" s="56"/>
      <c r="AH25" s="122">
        <f>AH26+AH27+AH28</f>
        <v>0</v>
      </c>
      <c r="AI25" s="122">
        <f>AI26+AI27+AI28</f>
        <v>0</v>
      </c>
      <c r="AJ25" s="122">
        <f>AJ26+AJ27+AJ28</f>
        <v>0</v>
      </c>
    </row>
    <row r="26" spans="1:36" ht="21" customHeight="1">
      <c r="A26" s="41"/>
      <c r="B26" s="179" t="s">
        <v>110</v>
      </c>
      <c r="C26" s="36" t="s">
        <v>0</v>
      </c>
      <c r="D26" s="56"/>
      <c r="E26" s="56"/>
      <c r="F26" s="56"/>
      <c r="G26" s="56"/>
      <c r="H26" s="21"/>
      <c r="I26" s="21"/>
      <c r="J26" s="56"/>
      <c r="K26" s="56"/>
      <c r="L26" s="56"/>
      <c r="M26" s="56"/>
      <c r="N26" s="56"/>
      <c r="O26" s="56"/>
      <c r="P26" s="56"/>
      <c r="Q26" s="57"/>
      <c r="R26" s="21"/>
      <c r="S26" s="21"/>
      <c r="T26" s="21"/>
      <c r="U26" s="21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8">
        <f t="shared" si="0"/>
        <v>0</v>
      </c>
      <c r="AI26" s="58">
        <f t="shared" si="1"/>
        <v>0</v>
      </c>
      <c r="AJ26" s="59">
        <f t="shared" si="2"/>
        <v>0</v>
      </c>
    </row>
    <row r="27" spans="1:36" ht="15" customHeight="1">
      <c r="A27" s="41"/>
      <c r="B27" s="177" t="s">
        <v>23</v>
      </c>
      <c r="C27" s="36" t="s">
        <v>0</v>
      </c>
      <c r="D27" s="56"/>
      <c r="E27" s="56"/>
      <c r="F27" s="56"/>
      <c r="G27" s="56"/>
      <c r="H27" s="21"/>
      <c r="I27" s="21"/>
      <c r="J27" s="56"/>
      <c r="K27" s="56"/>
      <c r="L27" s="56"/>
      <c r="M27" s="56"/>
      <c r="N27" s="56"/>
      <c r="O27" s="56"/>
      <c r="P27" s="56"/>
      <c r="Q27" s="57"/>
      <c r="R27" s="202">
        <v>0.0385</v>
      </c>
      <c r="S27" s="202">
        <v>0.0455</v>
      </c>
      <c r="T27" s="21"/>
      <c r="U27" s="21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8">
        <f t="shared" si="0"/>
        <v>0</v>
      </c>
      <c r="AI27" s="58">
        <f t="shared" si="1"/>
        <v>0</v>
      </c>
      <c r="AJ27" s="59">
        <f t="shared" si="2"/>
        <v>0</v>
      </c>
    </row>
    <row r="28" spans="1:36" ht="15" customHeight="1">
      <c r="A28" s="41"/>
      <c r="B28" s="177" t="s">
        <v>144</v>
      </c>
      <c r="C28" s="36" t="s">
        <v>0</v>
      </c>
      <c r="D28" s="56"/>
      <c r="E28" s="56"/>
      <c r="F28" s="56"/>
      <c r="G28" s="56"/>
      <c r="H28" s="21"/>
      <c r="I28" s="21"/>
      <c r="J28" s="56"/>
      <c r="K28" s="56"/>
      <c r="L28" s="56"/>
      <c r="M28" s="56"/>
      <c r="N28" s="56"/>
      <c r="O28" s="56"/>
      <c r="P28" s="56"/>
      <c r="Q28" s="57"/>
      <c r="R28" s="21"/>
      <c r="S28" s="21"/>
      <c r="T28" s="21"/>
      <c r="U28" s="21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8">
        <f t="shared" si="0"/>
        <v>0</v>
      </c>
      <c r="AI28" s="58">
        <f t="shared" si="1"/>
        <v>0</v>
      </c>
      <c r="AJ28" s="59">
        <f t="shared" si="2"/>
        <v>0</v>
      </c>
    </row>
    <row r="29" spans="1:36" ht="15">
      <c r="A29" s="117">
        <v>8</v>
      </c>
      <c r="B29" s="119" t="s">
        <v>145</v>
      </c>
      <c r="C29" s="119" t="s">
        <v>0</v>
      </c>
      <c r="D29" s="56"/>
      <c r="E29" s="56"/>
      <c r="F29" s="56"/>
      <c r="G29" s="56"/>
      <c r="H29" s="21"/>
      <c r="I29" s="21"/>
      <c r="J29" s="56"/>
      <c r="K29" s="56"/>
      <c r="L29" s="56"/>
      <c r="M29" s="56"/>
      <c r="N29" s="56"/>
      <c r="O29" s="56"/>
      <c r="P29" s="56"/>
      <c r="Q29" s="57"/>
      <c r="R29" s="21"/>
      <c r="S29" s="21"/>
      <c r="T29" s="21"/>
      <c r="U29" s="21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122">
        <f>AH30+AH31+AH32+AH33+AH34+AH35+AH36+AH37+AH38+AH39+AH40</f>
        <v>0</v>
      </c>
      <c r="AI29" s="122">
        <f>AI30+AI31+AI32+AI33+AI34+AI35+AI36+AI37+AI38+AI39+AI40</f>
        <v>0</v>
      </c>
      <c r="AJ29" s="122">
        <f>AJ30+AJ31+AJ32+AJ33+AJ34+AJ35+AJ36+AJ37+AJ38+AJ39+AJ40</f>
        <v>0</v>
      </c>
    </row>
    <row r="30" spans="1:36" ht="15">
      <c r="A30" s="34"/>
      <c r="B30" s="37" t="s">
        <v>5</v>
      </c>
      <c r="C30" s="36" t="s">
        <v>0</v>
      </c>
      <c r="D30" s="56"/>
      <c r="E30" s="56"/>
      <c r="F30" s="56"/>
      <c r="G30" s="56"/>
      <c r="H30" s="21"/>
      <c r="I30" s="21"/>
      <c r="J30" s="56"/>
      <c r="K30" s="56"/>
      <c r="L30" s="56"/>
      <c r="M30" s="56"/>
      <c r="N30" s="56"/>
      <c r="O30" s="56"/>
      <c r="P30" s="56"/>
      <c r="Q30" s="57"/>
      <c r="R30" s="21"/>
      <c r="S30" s="21"/>
      <c r="T30" s="21"/>
      <c r="U30" s="21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8">
        <f t="shared" si="0"/>
        <v>0</v>
      </c>
      <c r="AI30" s="58">
        <f t="shared" si="1"/>
        <v>0</v>
      </c>
      <c r="AJ30" s="59">
        <f t="shared" si="2"/>
        <v>0</v>
      </c>
    </row>
    <row r="31" spans="1:36" ht="15" customHeight="1">
      <c r="A31" s="34"/>
      <c r="B31" s="37" t="s">
        <v>58</v>
      </c>
      <c r="C31" s="36" t="s">
        <v>0</v>
      </c>
      <c r="D31" s="56"/>
      <c r="E31" s="56"/>
      <c r="F31" s="56"/>
      <c r="G31" s="56"/>
      <c r="H31" s="21"/>
      <c r="I31" s="21"/>
      <c r="J31" s="56"/>
      <c r="K31" s="56"/>
      <c r="L31" s="56"/>
      <c r="M31" s="56"/>
      <c r="N31" s="210">
        <v>0.01215</v>
      </c>
      <c r="O31" s="210">
        <v>0.0162</v>
      </c>
      <c r="P31" s="56"/>
      <c r="Q31" s="57"/>
      <c r="R31" s="21"/>
      <c r="S31" s="21"/>
      <c r="T31" s="21"/>
      <c r="U31" s="21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8">
        <f t="shared" si="0"/>
        <v>0</v>
      </c>
      <c r="AI31" s="58">
        <f t="shared" si="1"/>
        <v>0</v>
      </c>
      <c r="AJ31" s="59">
        <f t="shared" si="2"/>
        <v>0</v>
      </c>
    </row>
    <row r="32" spans="1:36" ht="15" customHeight="1">
      <c r="A32" s="34"/>
      <c r="B32" s="37" t="s">
        <v>8</v>
      </c>
      <c r="C32" s="36" t="s">
        <v>0</v>
      </c>
      <c r="D32" s="56"/>
      <c r="E32" s="56"/>
      <c r="F32" s="56"/>
      <c r="G32" s="56"/>
      <c r="H32" s="21"/>
      <c r="I32" s="21"/>
      <c r="J32" s="56"/>
      <c r="K32" s="56"/>
      <c r="L32" s="56"/>
      <c r="M32" s="56"/>
      <c r="N32" s="56"/>
      <c r="O32" s="56"/>
      <c r="P32" s="56"/>
      <c r="Q32" s="57"/>
      <c r="R32" s="21"/>
      <c r="S32" s="21"/>
      <c r="T32" s="21"/>
      <c r="U32" s="21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8">
        <f t="shared" si="0"/>
        <v>0</v>
      </c>
      <c r="AI32" s="58">
        <f t="shared" si="1"/>
        <v>0</v>
      </c>
      <c r="AJ32" s="59">
        <f t="shared" si="2"/>
        <v>0</v>
      </c>
    </row>
    <row r="33" spans="1:36" ht="15" customHeight="1">
      <c r="A33" s="34"/>
      <c r="B33" s="35" t="s">
        <v>18</v>
      </c>
      <c r="C33" s="36" t="s">
        <v>0</v>
      </c>
      <c r="D33" s="56"/>
      <c r="E33" s="56"/>
      <c r="F33" s="56"/>
      <c r="G33" s="56"/>
      <c r="H33" s="21"/>
      <c r="I33" s="21"/>
      <c r="J33" s="56"/>
      <c r="K33" s="56"/>
      <c r="L33" s="56"/>
      <c r="M33" s="56"/>
      <c r="N33" s="56"/>
      <c r="O33" s="56"/>
      <c r="P33" s="56"/>
      <c r="Q33" s="57"/>
      <c r="R33" s="21"/>
      <c r="S33" s="21"/>
      <c r="T33" s="21"/>
      <c r="U33" s="21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8">
        <f t="shared" si="0"/>
        <v>0</v>
      </c>
      <c r="AI33" s="58">
        <f t="shared" si="1"/>
        <v>0</v>
      </c>
      <c r="AJ33" s="59">
        <f t="shared" si="2"/>
        <v>0</v>
      </c>
    </row>
    <row r="34" spans="1:36" ht="15" customHeight="1">
      <c r="A34" s="34"/>
      <c r="B34" s="35" t="s">
        <v>24</v>
      </c>
      <c r="C34" s="36" t="s">
        <v>0</v>
      </c>
      <c r="D34" s="56"/>
      <c r="E34" s="56"/>
      <c r="F34" s="56"/>
      <c r="G34" s="56"/>
      <c r="H34" s="21"/>
      <c r="I34" s="21"/>
      <c r="J34" s="56"/>
      <c r="K34" s="56"/>
      <c r="L34" s="56"/>
      <c r="M34" s="56"/>
      <c r="N34" s="56"/>
      <c r="O34" s="56"/>
      <c r="P34" s="56"/>
      <c r="Q34" s="57"/>
      <c r="R34" s="21"/>
      <c r="S34" s="21"/>
      <c r="T34" s="21"/>
      <c r="U34" s="21"/>
      <c r="V34" s="56"/>
      <c r="W34" s="56"/>
      <c r="X34" s="210">
        <v>0.0093</v>
      </c>
      <c r="Y34" s="210">
        <v>0.011</v>
      </c>
      <c r="Z34" s="56"/>
      <c r="AA34" s="56"/>
      <c r="AB34" s="56"/>
      <c r="AC34" s="56"/>
      <c r="AD34" s="56"/>
      <c r="AE34" s="56"/>
      <c r="AF34" s="56"/>
      <c r="AG34" s="56"/>
      <c r="AH34" s="58">
        <f t="shared" si="0"/>
        <v>0</v>
      </c>
      <c r="AI34" s="58">
        <f t="shared" si="1"/>
        <v>0</v>
      </c>
      <c r="AJ34" s="59">
        <f t="shared" si="2"/>
        <v>0</v>
      </c>
    </row>
    <row r="35" spans="1:36" ht="15" customHeight="1">
      <c r="A35" s="34"/>
      <c r="B35" s="35" t="s">
        <v>34</v>
      </c>
      <c r="C35" s="36" t="s">
        <v>0</v>
      </c>
      <c r="D35" s="56"/>
      <c r="E35" s="56"/>
      <c r="F35" s="56"/>
      <c r="G35" s="56"/>
      <c r="H35" s="21"/>
      <c r="I35" s="21"/>
      <c r="J35" s="56"/>
      <c r="K35" s="56"/>
      <c r="L35" s="56"/>
      <c r="M35" s="56"/>
      <c r="N35" s="56"/>
      <c r="O35" s="56"/>
      <c r="P35" s="56"/>
      <c r="Q35" s="57"/>
      <c r="R35" s="21"/>
      <c r="S35" s="21"/>
      <c r="T35" s="21"/>
      <c r="U35" s="21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8">
        <f t="shared" si="0"/>
        <v>0</v>
      </c>
      <c r="AI35" s="58">
        <f t="shared" si="1"/>
        <v>0</v>
      </c>
      <c r="AJ35" s="59">
        <f t="shared" si="2"/>
        <v>0</v>
      </c>
    </row>
    <row r="36" spans="1:36" ht="15" customHeight="1">
      <c r="A36" s="34"/>
      <c r="B36" s="35" t="s">
        <v>35</v>
      </c>
      <c r="C36" s="36" t="s">
        <v>0</v>
      </c>
      <c r="D36" s="56"/>
      <c r="E36" s="56"/>
      <c r="F36" s="56"/>
      <c r="G36" s="56"/>
      <c r="H36" s="21"/>
      <c r="I36" s="21"/>
      <c r="J36" s="56"/>
      <c r="K36" s="56"/>
      <c r="L36" s="56"/>
      <c r="M36" s="56"/>
      <c r="N36" s="56"/>
      <c r="O36" s="56"/>
      <c r="P36" s="56"/>
      <c r="Q36" s="57"/>
      <c r="R36" s="21"/>
      <c r="S36" s="21"/>
      <c r="T36" s="21"/>
      <c r="U36" s="21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8">
        <f t="shared" si="0"/>
        <v>0</v>
      </c>
      <c r="AI36" s="58">
        <f t="shared" si="1"/>
        <v>0</v>
      </c>
      <c r="AJ36" s="59">
        <f t="shared" si="2"/>
        <v>0</v>
      </c>
    </row>
    <row r="37" spans="1:36" ht="15" customHeight="1">
      <c r="A37" s="34"/>
      <c r="B37" s="35" t="s">
        <v>36</v>
      </c>
      <c r="C37" s="36" t="s">
        <v>0</v>
      </c>
      <c r="D37" s="56"/>
      <c r="E37" s="56"/>
      <c r="F37" s="56"/>
      <c r="G37" s="56"/>
      <c r="H37" s="21"/>
      <c r="I37" s="21"/>
      <c r="J37" s="56"/>
      <c r="K37" s="56"/>
      <c r="L37" s="56"/>
      <c r="M37" s="56"/>
      <c r="N37" s="56"/>
      <c r="O37" s="56"/>
      <c r="P37" s="56"/>
      <c r="Q37" s="57"/>
      <c r="R37" s="21"/>
      <c r="S37" s="21"/>
      <c r="T37" s="21"/>
      <c r="U37" s="21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8">
        <f t="shared" si="0"/>
        <v>0</v>
      </c>
      <c r="AI37" s="58">
        <f t="shared" si="1"/>
        <v>0</v>
      </c>
      <c r="AJ37" s="59">
        <f t="shared" si="2"/>
        <v>0</v>
      </c>
    </row>
    <row r="38" spans="1:36" ht="15" customHeight="1">
      <c r="A38" s="34"/>
      <c r="B38" s="35" t="s">
        <v>37</v>
      </c>
      <c r="C38" s="36" t="s">
        <v>0</v>
      </c>
      <c r="D38" s="56"/>
      <c r="E38" s="56"/>
      <c r="F38" s="56"/>
      <c r="G38" s="56"/>
      <c r="H38" s="21"/>
      <c r="I38" s="21"/>
      <c r="J38" s="56"/>
      <c r="K38" s="56"/>
      <c r="L38" s="56"/>
      <c r="M38" s="56"/>
      <c r="N38" s="56"/>
      <c r="O38" s="56"/>
      <c r="P38" s="56"/>
      <c r="Q38" s="57"/>
      <c r="R38" s="21"/>
      <c r="S38" s="21"/>
      <c r="T38" s="21"/>
      <c r="U38" s="21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8">
        <f t="shared" si="0"/>
        <v>0</v>
      </c>
      <c r="AI38" s="58">
        <f t="shared" si="1"/>
        <v>0</v>
      </c>
      <c r="AJ38" s="59">
        <f t="shared" si="2"/>
        <v>0</v>
      </c>
    </row>
    <row r="39" spans="1:36" ht="15">
      <c r="A39" s="34"/>
      <c r="B39" s="37" t="s">
        <v>38</v>
      </c>
      <c r="C39" s="36" t="s">
        <v>0</v>
      </c>
      <c r="D39" s="56"/>
      <c r="E39" s="56"/>
      <c r="F39" s="56"/>
      <c r="G39" s="56"/>
      <c r="H39" s="21"/>
      <c r="I39" s="21"/>
      <c r="J39" s="56"/>
      <c r="K39" s="56"/>
      <c r="L39" s="56"/>
      <c r="M39" s="56"/>
      <c r="N39" s="56"/>
      <c r="O39" s="56"/>
      <c r="P39" s="56"/>
      <c r="Q39" s="57"/>
      <c r="R39" s="21"/>
      <c r="S39" s="21"/>
      <c r="T39" s="21"/>
      <c r="U39" s="21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8">
        <f t="shared" si="0"/>
        <v>0</v>
      </c>
      <c r="AI39" s="58">
        <f t="shared" si="1"/>
        <v>0</v>
      </c>
      <c r="AJ39" s="59">
        <f t="shared" si="2"/>
        <v>0</v>
      </c>
    </row>
    <row r="40" spans="1:36" ht="15">
      <c r="A40" s="34"/>
      <c r="B40" s="39" t="s">
        <v>254</v>
      </c>
      <c r="C40" s="36" t="s">
        <v>0</v>
      </c>
      <c r="D40" s="56"/>
      <c r="E40" s="56"/>
      <c r="F40" s="56"/>
      <c r="G40" s="56"/>
      <c r="H40" s="21"/>
      <c r="I40" s="21"/>
      <c r="J40" s="56"/>
      <c r="K40" s="56"/>
      <c r="L40" s="56"/>
      <c r="M40" s="56"/>
      <c r="N40" s="56"/>
      <c r="O40" s="56"/>
      <c r="P40" s="56"/>
      <c r="Q40" s="57"/>
      <c r="R40" s="21"/>
      <c r="S40" s="21"/>
      <c r="T40" s="21"/>
      <c r="U40" s="21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8">
        <f t="shared" si="0"/>
        <v>0</v>
      </c>
      <c r="AI40" s="58">
        <f>(AG40+AC40+AA40+Y40+U40+S40+Q40+O40+M40+K40+I40+G40+E40+W40+AE40)*$AI$3</f>
        <v>0</v>
      </c>
      <c r="AJ40" s="59">
        <f>AI40+AH40</f>
        <v>0</v>
      </c>
    </row>
    <row r="41" spans="1:36" ht="15">
      <c r="A41" s="117">
        <v>9</v>
      </c>
      <c r="B41" s="119" t="s">
        <v>31</v>
      </c>
      <c r="C41" s="119" t="s">
        <v>0</v>
      </c>
      <c r="D41" s="56"/>
      <c r="E41" s="56"/>
      <c r="F41" s="56"/>
      <c r="G41" s="56"/>
      <c r="H41" s="21"/>
      <c r="I41" s="21"/>
      <c r="J41" s="56"/>
      <c r="K41" s="56"/>
      <c r="L41" s="56"/>
      <c r="M41" s="56"/>
      <c r="N41" s="56"/>
      <c r="O41" s="56"/>
      <c r="P41" s="210">
        <v>0.002</v>
      </c>
      <c r="Q41" s="210">
        <v>0.0024</v>
      </c>
      <c r="R41" s="21"/>
      <c r="S41" s="21"/>
      <c r="T41" s="21"/>
      <c r="U41" s="21"/>
      <c r="V41" s="56"/>
      <c r="W41" s="56"/>
      <c r="X41" s="56"/>
      <c r="Y41" s="56"/>
      <c r="Z41" s="56"/>
      <c r="AA41" s="56"/>
      <c r="AB41" s="210">
        <v>0.0175</v>
      </c>
      <c r="AC41" s="210">
        <v>0.0293</v>
      </c>
      <c r="AD41" s="56"/>
      <c r="AE41" s="56"/>
      <c r="AF41" s="56"/>
      <c r="AG41" s="56"/>
      <c r="AH41" s="107">
        <f t="shared" si="0"/>
        <v>0</v>
      </c>
      <c r="AI41" s="107">
        <f t="shared" si="1"/>
        <v>0</v>
      </c>
      <c r="AJ41" s="107">
        <f t="shared" si="2"/>
        <v>0</v>
      </c>
    </row>
    <row r="42" spans="1:36" ht="15">
      <c r="A42" s="117">
        <v>10</v>
      </c>
      <c r="B42" s="119" t="s">
        <v>39</v>
      </c>
      <c r="C42" s="119" t="s">
        <v>0</v>
      </c>
      <c r="D42" s="56"/>
      <c r="E42" s="56"/>
      <c r="F42" s="210">
        <v>0.006</v>
      </c>
      <c r="G42" s="210">
        <v>0.006</v>
      </c>
      <c r="H42" s="21"/>
      <c r="I42" s="21"/>
      <c r="J42" s="56"/>
      <c r="K42" s="56"/>
      <c r="L42" s="210">
        <v>0.0007</v>
      </c>
      <c r="M42" s="210">
        <v>0.001</v>
      </c>
      <c r="N42" s="56"/>
      <c r="O42" s="56"/>
      <c r="P42" s="56"/>
      <c r="Q42" s="57"/>
      <c r="R42" s="21"/>
      <c r="S42" s="21"/>
      <c r="T42" s="202">
        <v>0.005</v>
      </c>
      <c r="U42" s="202">
        <v>0.006</v>
      </c>
      <c r="V42" s="56"/>
      <c r="W42" s="56"/>
      <c r="X42" s="210">
        <v>0.0088</v>
      </c>
      <c r="Y42" s="210">
        <v>0.0104</v>
      </c>
      <c r="Z42" s="56"/>
      <c r="AA42" s="56"/>
      <c r="AB42" s="210">
        <v>0.006</v>
      </c>
      <c r="AC42" s="210">
        <v>0.0097</v>
      </c>
      <c r="AD42" s="56"/>
      <c r="AE42" s="56"/>
      <c r="AF42" s="56"/>
      <c r="AG42" s="56"/>
      <c r="AH42" s="107">
        <f t="shared" si="0"/>
        <v>0</v>
      </c>
      <c r="AI42" s="107">
        <f t="shared" si="1"/>
        <v>0</v>
      </c>
      <c r="AJ42" s="107">
        <f t="shared" si="2"/>
        <v>0</v>
      </c>
    </row>
    <row r="43" spans="1:36" ht="15">
      <c r="A43" s="117">
        <v>11</v>
      </c>
      <c r="B43" s="119" t="s">
        <v>42</v>
      </c>
      <c r="C43" s="119" t="s">
        <v>0</v>
      </c>
      <c r="D43" s="210">
        <v>0.0004</v>
      </c>
      <c r="E43" s="210">
        <v>0.0005</v>
      </c>
      <c r="F43" s="56"/>
      <c r="G43" s="56"/>
      <c r="H43" s="21"/>
      <c r="I43" s="21"/>
      <c r="J43" s="56"/>
      <c r="K43" s="56"/>
      <c r="L43" s="210">
        <v>0.0002</v>
      </c>
      <c r="M43" s="210">
        <v>0.0003</v>
      </c>
      <c r="N43" s="56">
        <v>0.00015</v>
      </c>
      <c r="O43" s="56">
        <v>0.0002</v>
      </c>
      <c r="P43" s="210">
        <v>0.00035</v>
      </c>
      <c r="Q43" s="210">
        <v>0.0004</v>
      </c>
      <c r="R43" s="202">
        <v>0.00045</v>
      </c>
      <c r="S43" s="202">
        <v>0.0005</v>
      </c>
      <c r="T43" s="21"/>
      <c r="U43" s="21"/>
      <c r="V43" s="56"/>
      <c r="W43" s="56"/>
      <c r="X43" s="210">
        <v>0.0004</v>
      </c>
      <c r="Y43" s="210">
        <v>0.0005</v>
      </c>
      <c r="Z43" s="56"/>
      <c r="AA43" s="56"/>
      <c r="AB43" s="210">
        <v>0.00017</v>
      </c>
      <c r="AC43" s="210">
        <v>0.0003</v>
      </c>
      <c r="AD43" s="56"/>
      <c r="AE43" s="56"/>
      <c r="AF43" s="56"/>
      <c r="AG43" s="56"/>
      <c r="AH43" s="107">
        <f t="shared" si="0"/>
        <v>0</v>
      </c>
      <c r="AI43" s="107">
        <f t="shared" si="1"/>
        <v>0</v>
      </c>
      <c r="AJ43" s="107">
        <f t="shared" si="2"/>
        <v>0</v>
      </c>
    </row>
    <row r="44" spans="1:36" ht="15">
      <c r="A44" s="117">
        <v>12</v>
      </c>
      <c r="B44" s="119" t="s">
        <v>25</v>
      </c>
      <c r="C44" s="119" t="s">
        <v>0</v>
      </c>
      <c r="D44" s="56"/>
      <c r="E44" s="56"/>
      <c r="F44" s="56"/>
      <c r="G44" s="56"/>
      <c r="H44" s="21"/>
      <c r="I44" s="21"/>
      <c r="J44" s="56"/>
      <c r="K44" s="56"/>
      <c r="L44" s="210">
        <v>0.002</v>
      </c>
      <c r="M44" s="210">
        <v>0.003</v>
      </c>
      <c r="N44" s="56">
        <v>0.003</v>
      </c>
      <c r="O44" s="56">
        <v>0.004</v>
      </c>
      <c r="P44" s="210">
        <v>0.0025</v>
      </c>
      <c r="Q44" s="216">
        <v>0.003</v>
      </c>
      <c r="R44" s="21"/>
      <c r="S44" s="21"/>
      <c r="T44" s="21"/>
      <c r="U44" s="21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107">
        <f t="shared" si="0"/>
        <v>0</v>
      </c>
      <c r="AI44" s="107">
        <f t="shared" si="1"/>
        <v>0</v>
      </c>
      <c r="AJ44" s="107">
        <f t="shared" si="2"/>
        <v>0</v>
      </c>
    </row>
    <row r="45" spans="1:36" ht="15">
      <c r="A45" s="117">
        <v>13</v>
      </c>
      <c r="B45" s="119" t="s">
        <v>26</v>
      </c>
      <c r="C45" s="119" t="s">
        <v>0</v>
      </c>
      <c r="D45" s="210">
        <v>0.0025</v>
      </c>
      <c r="E45" s="210">
        <v>0.003</v>
      </c>
      <c r="F45" s="56"/>
      <c r="G45" s="56"/>
      <c r="H45" s="202">
        <v>0.005</v>
      </c>
      <c r="I45" s="202">
        <v>0.005</v>
      </c>
      <c r="J45" s="56"/>
      <c r="K45" s="56"/>
      <c r="L45" s="56"/>
      <c r="M45" s="56"/>
      <c r="N45" s="56"/>
      <c r="O45" s="56"/>
      <c r="P45" s="56"/>
      <c r="Q45" s="57"/>
      <c r="R45" s="202">
        <v>0.0015</v>
      </c>
      <c r="S45" s="202">
        <v>0.002</v>
      </c>
      <c r="T45" s="21"/>
      <c r="U45" s="21"/>
      <c r="V45" s="56"/>
      <c r="W45" s="56"/>
      <c r="X45" s="210">
        <v>0.0044</v>
      </c>
      <c r="Y45" s="210">
        <v>0.0052</v>
      </c>
      <c r="Z45" s="56"/>
      <c r="AA45" s="56"/>
      <c r="AB45" s="210">
        <v>0.0025</v>
      </c>
      <c r="AC45" s="210">
        <v>0.0042</v>
      </c>
      <c r="AD45" s="56"/>
      <c r="AE45" s="56"/>
      <c r="AF45" s="56"/>
      <c r="AG45" s="56"/>
      <c r="AH45" s="107">
        <f t="shared" si="0"/>
        <v>0</v>
      </c>
      <c r="AI45" s="107">
        <f t="shared" si="1"/>
        <v>0</v>
      </c>
      <c r="AJ45" s="107">
        <f t="shared" si="2"/>
        <v>0</v>
      </c>
    </row>
    <row r="46" spans="1:36" ht="15">
      <c r="A46" s="117">
        <v>14</v>
      </c>
      <c r="B46" s="119" t="s">
        <v>44</v>
      </c>
      <c r="C46" s="119" t="s">
        <v>0</v>
      </c>
      <c r="D46" s="56"/>
      <c r="E46" s="56"/>
      <c r="F46" s="56"/>
      <c r="G46" s="56"/>
      <c r="H46" s="21"/>
      <c r="I46" s="21"/>
      <c r="J46" s="56"/>
      <c r="K46" s="56"/>
      <c r="L46" s="56"/>
      <c r="M46" s="56"/>
      <c r="N46" s="56"/>
      <c r="O46" s="56"/>
      <c r="P46" s="56"/>
      <c r="Q46" s="57"/>
      <c r="R46" s="21"/>
      <c r="S46" s="21"/>
      <c r="T46" s="21"/>
      <c r="U46" s="21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107">
        <f t="shared" si="0"/>
        <v>0</v>
      </c>
      <c r="AI46" s="107">
        <f t="shared" si="1"/>
        <v>0</v>
      </c>
      <c r="AJ46" s="107">
        <f t="shared" si="2"/>
        <v>0</v>
      </c>
    </row>
    <row r="47" spans="1:36" ht="15">
      <c r="A47" s="117">
        <v>15</v>
      </c>
      <c r="B47" s="118" t="s">
        <v>146</v>
      </c>
      <c r="C47" s="119" t="s">
        <v>0</v>
      </c>
      <c r="D47" s="56"/>
      <c r="E47" s="56"/>
      <c r="F47" s="56"/>
      <c r="G47" s="56"/>
      <c r="H47" s="21"/>
      <c r="I47" s="21"/>
      <c r="J47" s="56"/>
      <c r="K47" s="56"/>
      <c r="L47" s="56"/>
      <c r="M47" s="56"/>
      <c r="N47" s="56"/>
      <c r="O47" s="56"/>
      <c r="P47" s="56"/>
      <c r="Q47" s="57"/>
      <c r="R47" s="21"/>
      <c r="S47" s="21"/>
      <c r="T47" s="21"/>
      <c r="U47" s="21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122">
        <f>AH48+AH49+AH50+AH51+AH53+AH54+AH52</f>
        <v>0</v>
      </c>
      <c r="AI47" s="122">
        <f>AI48+AI49+AI50+AI51+AI53+AI54+AI52</f>
        <v>0</v>
      </c>
      <c r="AJ47" s="122">
        <f>AJ48+AJ49+AJ50+AJ51+AJ53+AJ54+AJ52</f>
        <v>0</v>
      </c>
    </row>
    <row r="48" spans="1:36" ht="15">
      <c r="A48" s="34"/>
      <c r="B48" s="35" t="s">
        <v>28</v>
      </c>
      <c r="C48" s="36" t="s">
        <v>0</v>
      </c>
      <c r="D48" s="210">
        <v>0.055</v>
      </c>
      <c r="E48" s="210">
        <v>0.066</v>
      </c>
      <c r="F48" s="210">
        <v>0.082</v>
      </c>
      <c r="G48" s="210">
        <v>0.092</v>
      </c>
      <c r="H48" s="21"/>
      <c r="I48" s="21"/>
      <c r="J48" s="56"/>
      <c r="K48" s="56"/>
      <c r="L48" s="56"/>
      <c r="M48" s="56"/>
      <c r="N48" s="56"/>
      <c r="O48" s="56"/>
      <c r="P48" s="56"/>
      <c r="Q48" s="57"/>
      <c r="R48" s="21"/>
      <c r="S48" s="21"/>
      <c r="T48" s="21"/>
      <c r="U48" s="21"/>
      <c r="V48" s="210">
        <v>0.158</v>
      </c>
      <c r="W48" s="216">
        <v>0.189</v>
      </c>
      <c r="X48" s="56"/>
      <c r="Y48" s="56"/>
      <c r="Z48" s="56"/>
      <c r="AA48" s="56"/>
      <c r="AB48" s="210">
        <v>0.0025</v>
      </c>
      <c r="AC48" s="210">
        <v>0.0042</v>
      </c>
      <c r="AD48" s="56"/>
      <c r="AE48" s="56"/>
      <c r="AF48" s="56"/>
      <c r="AG48" s="56"/>
      <c r="AH48" s="58">
        <f t="shared" si="0"/>
        <v>0</v>
      </c>
      <c r="AI48" s="58">
        <f t="shared" si="1"/>
        <v>0</v>
      </c>
      <c r="AJ48" s="59">
        <f t="shared" si="2"/>
        <v>0</v>
      </c>
    </row>
    <row r="49" spans="1:36" ht="15">
      <c r="A49" s="34"/>
      <c r="B49" s="35" t="s">
        <v>13</v>
      </c>
      <c r="C49" s="36" t="s">
        <v>0</v>
      </c>
      <c r="D49" s="56"/>
      <c r="E49" s="56"/>
      <c r="F49" s="56"/>
      <c r="G49" s="56"/>
      <c r="H49" s="21"/>
      <c r="I49" s="21"/>
      <c r="J49" s="56"/>
      <c r="K49" s="56"/>
      <c r="L49" s="56"/>
      <c r="M49" s="56"/>
      <c r="N49" s="56"/>
      <c r="O49" s="56"/>
      <c r="P49" s="56"/>
      <c r="Q49" s="57"/>
      <c r="R49" s="21"/>
      <c r="S49" s="21"/>
      <c r="T49" s="21"/>
      <c r="U49" s="21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8">
        <f t="shared" si="0"/>
        <v>0</v>
      </c>
      <c r="AI49" s="58">
        <f t="shared" si="1"/>
        <v>0</v>
      </c>
      <c r="AJ49" s="59">
        <f t="shared" si="2"/>
        <v>0</v>
      </c>
    </row>
    <row r="50" spans="1:36" ht="15" customHeight="1">
      <c r="A50" s="34"/>
      <c r="B50" s="35" t="s">
        <v>14</v>
      </c>
      <c r="C50" s="36" t="s">
        <v>0</v>
      </c>
      <c r="D50" s="56"/>
      <c r="E50" s="56"/>
      <c r="F50" s="56"/>
      <c r="G50" s="56"/>
      <c r="H50" s="21"/>
      <c r="I50" s="21"/>
      <c r="J50" s="56"/>
      <c r="K50" s="56"/>
      <c r="L50" s="56"/>
      <c r="M50" s="56"/>
      <c r="N50" s="56"/>
      <c r="O50" s="56"/>
      <c r="P50" s="56"/>
      <c r="Q50" s="57"/>
      <c r="R50" s="21"/>
      <c r="S50" s="21"/>
      <c r="T50" s="21"/>
      <c r="U50" s="21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8">
        <f t="shared" si="0"/>
        <v>0</v>
      </c>
      <c r="AI50" s="58">
        <f t="shared" si="1"/>
        <v>0</v>
      </c>
      <c r="AJ50" s="59">
        <f t="shared" si="2"/>
        <v>0</v>
      </c>
    </row>
    <row r="51" spans="1:36" ht="15" customHeight="1">
      <c r="A51" s="34"/>
      <c r="B51" s="35" t="s">
        <v>104</v>
      </c>
      <c r="C51" s="36" t="s">
        <v>0</v>
      </c>
      <c r="D51" s="56"/>
      <c r="E51" s="56"/>
      <c r="F51" s="56"/>
      <c r="G51" s="56"/>
      <c r="H51" s="21"/>
      <c r="I51" s="21"/>
      <c r="J51" s="56"/>
      <c r="K51" s="56"/>
      <c r="L51" s="56"/>
      <c r="M51" s="56"/>
      <c r="N51" s="56"/>
      <c r="O51" s="56"/>
      <c r="P51" s="56"/>
      <c r="Q51" s="57"/>
      <c r="R51" s="21"/>
      <c r="S51" s="21"/>
      <c r="T51" s="21"/>
      <c r="U51" s="21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8">
        <f t="shared" si="0"/>
        <v>0</v>
      </c>
      <c r="AI51" s="58">
        <f t="shared" si="1"/>
        <v>0</v>
      </c>
      <c r="AJ51" s="59">
        <f t="shared" si="2"/>
        <v>0</v>
      </c>
    </row>
    <row r="52" spans="1:36" ht="15" customHeight="1">
      <c r="A52" s="34"/>
      <c r="B52" s="35" t="s">
        <v>200</v>
      </c>
      <c r="C52" s="36" t="s">
        <v>0</v>
      </c>
      <c r="D52" s="56"/>
      <c r="E52" s="56"/>
      <c r="F52" s="56"/>
      <c r="G52" s="56"/>
      <c r="H52" s="21"/>
      <c r="I52" s="21"/>
      <c r="J52" s="56"/>
      <c r="K52" s="56"/>
      <c r="L52" s="56"/>
      <c r="M52" s="56"/>
      <c r="N52" s="56"/>
      <c r="O52" s="56"/>
      <c r="P52" s="56"/>
      <c r="Q52" s="57"/>
      <c r="R52" s="21"/>
      <c r="S52" s="21"/>
      <c r="T52" s="21"/>
      <c r="U52" s="21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8">
        <f t="shared" si="0"/>
        <v>0</v>
      </c>
      <c r="AI52" s="58">
        <f t="shared" si="1"/>
        <v>0</v>
      </c>
      <c r="AJ52" s="59">
        <f t="shared" si="2"/>
        <v>0</v>
      </c>
    </row>
    <row r="53" spans="1:36" ht="15" customHeight="1">
      <c r="A53" s="34"/>
      <c r="B53" s="35" t="s">
        <v>119</v>
      </c>
      <c r="C53" s="36" t="s">
        <v>0</v>
      </c>
      <c r="D53" s="56"/>
      <c r="E53" s="56"/>
      <c r="F53" s="56"/>
      <c r="G53" s="56"/>
      <c r="H53" s="21"/>
      <c r="I53" s="21"/>
      <c r="J53" s="56"/>
      <c r="K53" s="56"/>
      <c r="L53" s="56"/>
      <c r="M53" s="56"/>
      <c r="N53" s="56"/>
      <c r="O53" s="56"/>
      <c r="P53" s="56"/>
      <c r="Q53" s="57"/>
      <c r="R53" s="21"/>
      <c r="S53" s="21"/>
      <c r="T53" s="21"/>
      <c r="U53" s="21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8">
        <f t="shared" si="0"/>
        <v>0</v>
      </c>
      <c r="AI53" s="58">
        <f t="shared" si="1"/>
        <v>0</v>
      </c>
      <c r="AJ53" s="59">
        <f t="shared" si="2"/>
        <v>0</v>
      </c>
    </row>
    <row r="54" spans="1:36" ht="15" customHeight="1">
      <c r="A54" s="34"/>
      <c r="B54" s="37" t="s">
        <v>29</v>
      </c>
      <c r="C54" s="36" t="s">
        <v>0</v>
      </c>
      <c r="D54" s="56"/>
      <c r="E54" s="56"/>
      <c r="F54" s="56"/>
      <c r="G54" s="56"/>
      <c r="H54" s="21"/>
      <c r="I54" s="21"/>
      <c r="J54" s="56"/>
      <c r="K54" s="56"/>
      <c r="L54" s="56"/>
      <c r="M54" s="56"/>
      <c r="N54" s="56"/>
      <c r="O54" s="56"/>
      <c r="P54" s="56"/>
      <c r="Q54" s="57"/>
      <c r="R54" s="21"/>
      <c r="S54" s="21"/>
      <c r="T54" s="21"/>
      <c r="U54" s="21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8">
        <f t="shared" si="0"/>
        <v>0</v>
      </c>
      <c r="AI54" s="58">
        <f t="shared" si="1"/>
        <v>0</v>
      </c>
      <c r="AJ54" s="59">
        <f t="shared" si="2"/>
        <v>0</v>
      </c>
    </row>
    <row r="55" spans="1:36" ht="15">
      <c r="A55" s="117">
        <v>16</v>
      </c>
      <c r="B55" s="119" t="s">
        <v>147</v>
      </c>
      <c r="C55" s="119" t="s">
        <v>0</v>
      </c>
      <c r="D55" s="56"/>
      <c r="E55" s="56"/>
      <c r="F55" s="56"/>
      <c r="G55" s="56"/>
      <c r="H55" s="21"/>
      <c r="I55" s="21"/>
      <c r="J55" s="56"/>
      <c r="K55" s="56"/>
      <c r="L55" s="56"/>
      <c r="M55" s="56"/>
      <c r="N55" s="56"/>
      <c r="O55" s="56"/>
      <c r="P55" s="56"/>
      <c r="Q55" s="57"/>
      <c r="R55" s="21"/>
      <c r="S55" s="21"/>
      <c r="T55" s="21"/>
      <c r="U55" s="21"/>
      <c r="V55" s="56"/>
      <c r="W55" s="56"/>
      <c r="X55" s="210">
        <v>0.0935</v>
      </c>
      <c r="Y55" s="210">
        <v>0.111</v>
      </c>
      <c r="Z55" s="56"/>
      <c r="AA55" s="56"/>
      <c r="AB55" s="56"/>
      <c r="AC55" s="56"/>
      <c r="AD55" s="56"/>
      <c r="AE55" s="56"/>
      <c r="AF55" s="56"/>
      <c r="AG55" s="56"/>
      <c r="AH55" s="107">
        <f t="shared" si="0"/>
        <v>0</v>
      </c>
      <c r="AI55" s="107">
        <f t="shared" si="1"/>
        <v>0</v>
      </c>
      <c r="AJ55" s="107">
        <f t="shared" si="2"/>
        <v>0</v>
      </c>
    </row>
    <row r="56" spans="1:36" ht="15">
      <c r="A56" s="117">
        <v>17</v>
      </c>
      <c r="B56" s="119" t="s">
        <v>148</v>
      </c>
      <c r="C56" s="119" t="s">
        <v>0</v>
      </c>
      <c r="D56" s="56"/>
      <c r="E56" s="56"/>
      <c r="F56" s="56"/>
      <c r="G56" s="56"/>
      <c r="H56" s="21"/>
      <c r="I56" s="21"/>
      <c r="J56" s="56"/>
      <c r="K56" s="56"/>
      <c r="L56" s="56"/>
      <c r="M56" s="56"/>
      <c r="N56" s="56"/>
      <c r="O56" s="56"/>
      <c r="P56" s="56"/>
      <c r="Q56" s="57"/>
      <c r="R56" s="21"/>
      <c r="S56" s="21"/>
      <c r="T56" s="21"/>
      <c r="U56" s="21"/>
      <c r="V56" s="56"/>
      <c r="W56" s="56"/>
      <c r="X56" s="210">
        <v>0.0044</v>
      </c>
      <c r="Y56" s="210">
        <v>0.0052</v>
      </c>
      <c r="Z56" s="56"/>
      <c r="AA56" s="56"/>
      <c r="AB56" s="56"/>
      <c r="AC56" s="56"/>
      <c r="AD56" s="56"/>
      <c r="AE56" s="56"/>
      <c r="AF56" s="56"/>
      <c r="AG56" s="56"/>
      <c r="AH56" s="107">
        <f t="shared" si="0"/>
        <v>0</v>
      </c>
      <c r="AI56" s="107">
        <f t="shared" si="1"/>
        <v>0</v>
      </c>
      <c r="AJ56" s="107">
        <f t="shared" si="2"/>
        <v>0</v>
      </c>
    </row>
    <row r="57" spans="1:36" ht="15">
      <c r="A57" s="117">
        <v>18</v>
      </c>
      <c r="B57" s="119" t="s">
        <v>49</v>
      </c>
      <c r="C57" s="119" t="s">
        <v>0</v>
      </c>
      <c r="D57" s="56"/>
      <c r="E57" s="56"/>
      <c r="F57" s="210">
        <v>0.00045</v>
      </c>
      <c r="G57" s="210">
        <v>0.00045</v>
      </c>
      <c r="H57" s="21"/>
      <c r="I57" s="21"/>
      <c r="J57" s="56"/>
      <c r="K57" s="56"/>
      <c r="L57" s="56"/>
      <c r="M57" s="56"/>
      <c r="N57" s="56"/>
      <c r="O57" s="56"/>
      <c r="P57" s="56"/>
      <c r="Q57" s="57"/>
      <c r="R57" s="21"/>
      <c r="S57" s="21"/>
      <c r="T57" s="21"/>
      <c r="U57" s="21"/>
      <c r="V57" s="56"/>
      <c r="W57" s="56"/>
      <c r="X57" s="56"/>
      <c r="Y57" s="56"/>
      <c r="Z57" s="210">
        <v>0.0005</v>
      </c>
      <c r="AA57" s="210">
        <v>0.0005</v>
      </c>
      <c r="AB57" s="56"/>
      <c r="AC57" s="56"/>
      <c r="AD57" s="56"/>
      <c r="AE57" s="56"/>
      <c r="AF57" s="56"/>
      <c r="AG57" s="56"/>
      <c r="AH57" s="107">
        <f t="shared" si="0"/>
        <v>0</v>
      </c>
      <c r="AI57" s="107">
        <f t="shared" si="1"/>
        <v>0</v>
      </c>
      <c r="AJ57" s="107">
        <f t="shared" si="2"/>
        <v>0</v>
      </c>
    </row>
    <row r="58" spans="1:36" ht="15">
      <c r="A58" s="117">
        <v>19</v>
      </c>
      <c r="B58" s="119" t="s">
        <v>10</v>
      </c>
      <c r="C58" s="119" t="s">
        <v>0</v>
      </c>
      <c r="D58" s="56"/>
      <c r="E58" s="56"/>
      <c r="F58" s="56"/>
      <c r="G58" s="56"/>
      <c r="H58" s="21"/>
      <c r="I58" s="21"/>
      <c r="J58" s="56"/>
      <c r="K58" s="56"/>
      <c r="L58" s="56"/>
      <c r="M58" s="56"/>
      <c r="N58" s="56"/>
      <c r="O58" s="56"/>
      <c r="P58" s="56"/>
      <c r="Q58" s="57"/>
      <c r="R58" s="21"/>
      <c r="S58" s="21"/>
      <c r="T58" s="21"/>
      <c r="U58" s="21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107">
        <f t="shared" si="0"/>
        <v>0</v>
      </c>
      <c r="AI58" s="107">
        <f t="shared" si="1"/>
        <v>0</v>
      </c>
      <c r="AJ58" s="107">
        <f t="shared" si="2"/>
        <v>0</v>
      </c>
    </row>
    <row r="59" spans="1:36" ht="15">
      <c r="A59" s="117">
        <v>20</v>
      </c>
      <c r="B59" s="119" t="s">
        <v>17</v>
      </c>
      <c r="C59" s="119" t="s">
        <v>0</v>
      </c>
      <c r="D59" s="56"/>
      <c r="E59" s="56"/>
      <c r="F59" s="56"/>
      <c r="G59" s="56"/>
      <c r="H59" s="21"/>
      <c r="I59" s="21"/>
      <c r="J59" s="56"/>
      <c r="K59" s="56"/>
      <c r="L59" s="56"/>
      <c r="M59" s="56"/>
      <c r="N59" s="56"/>
      <c r="O59" s="56"/>
      <c r="P59" s="56"/>
      <c r="Q59" s="57"/>
      <c r="R59" s="21"/>
      <c r="S59" s="21"/>
      <c r="T59" s="21"/>
      <c r="U59" s="21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107">
        <f t="shared" si="0"/>
        <v>0</v>
      </c>
      <c r="AI59" s="107">
        <f t="shared" si="1"/>
        <v>0</v>
      </c>
      <c r="AJ59" s="107">
        <f t="shared" si="2"/>
        <v>0</v>
      </c>
    </row>
    <row r="60" spans="1:36" ht="15">
      <c r="A60" s="117">
        <v>21</v>
      </c>
      <c r="B60" s="124" t="s">
        <v>149</v>
      </c>
      <c r="C60" s="119" t="s">
        <v>0</v>
      </c>
      <c r="D60" s="56"/>
      <c r="E60" s="56"/>
      <c r="F60" s="56"/>
      <c r="G60" s="56"/>
      <c r="H60" s="21"/>
      <c r="I60" s="21"/>
      <c r="J60" s="56"/>
      <c r="K60" s="56"/>
      <c r="L60" s="56"/>
      <c r="M60" s="56"/>
      <c r="N60" s="56"/>
      <c r="O60" s="56"/>
      <c r="P60" s="56"/>
      <c r="Q60" s="57"/>
      <c r="R60" s="21"/>
      <c r="S60" s="21"/>
      <c r="T60" s="21"/>
      <c r="U60" s="21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122">
        <f>AH61+AH62+AH63+AH64+AH65+AH66+AH67+AH68</f>
        <v>0</v>
      </c>
      <c r="AI60" s="122">
        <f>AI61+AI62+AI63+AI64+AI65+AI66+AI67+AI68</f>
        <v>0</v>
      </c>
      <c r="AJ60" s="122">
        <f>AJ61+AJ62+AJ63+AJ64+AJ65+AJ66+AJ67+AJ68</f>
        <v>0</v>
      </c>
    </row>
    <row r="61" spans="1:36" ht="15">
      <c r="A61" s="34"/>
      <c r="B61" s="35" t="s">
        <v>1</v>
      </c>
      <c r="C61" s="36" t="s">
        <v>0</v>
      </c>
      <c r="D61" s="56"/>
      <c r="E61" s="56"/>
      <c r="F61" s="56"/>
      <c r="G61" s="56"/>
      <c r="H61" s="21"/>
      <c r="I61" s="21"/>
      <c r="J61" s="56"/>
      <c r="K61" s="56"/>
      <c r="L61" s="56"/>
      <c r="M61" s="56"/>
      <c r="N61" s="56"/>
      <c r="O61" s="56"/>
      <c r="P61" s="56"/>
      <c r="Q61" s="57"/>
      <c r="R61" s="21"/>
      <c r="S61" s="21"/>
      <c r="T61" s="21"/>
      <c r="U61" s="21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8">
        <f t="shared" si="0"/>
        <v>0</v>
      </c>
      <c r="AI61" s="58">
        <f t="shared" si="1"/>
        <v>0</v>
      </c>
      <c r="AJ61" s="59">
        <f t="shared" si="2"/>
        <v>0</v>
      </c>
    </row>
    <row r="62" spans="1:36" ht="15">
      <c r="A62" s="34"/>
      <c r="B62" s="37" t="s">
        <v>3</v>
      </c>
      <c r="C62" s="36" t="s">
        <v>0</v>
      </c>
      <c r="D62" s="56"/>
      <c r="E62" s="56"/>
      <c r="F62" s="56"/>
      <c r="G62" s="56"/>
      <c r="H62" s="21"/>
      <c r="I62" s="21"/>
      <c r="J62" s="210">
        <v>0.12</v>
      </c>
      <c r="K62" s="210">
        <v>0.12</v>
      </c>
      <c r="L62" s="56"/>
      <c r="M62" s="56"/>
      <c r="N62" s="56"/>
      <c r="O62" s="56"/>
      <c r="P62" s="56"/>
      <c r="Q62" s="57"/>
      <c r="R62" s="21"/>
      <c r="S62" s="21"/>
      <c r="T62" s="21"/>
      <c r="U62" s="21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8">
        <f t="shared" si="0"/>
        <v>0</v>
      </c>
      <c r="AI62" s="58">
        <f t="shared" si="1"/>
        <v>0</v>
      </c>
      <c r="AJ62" s="59">
        <f t="shared" si="2"/>
        <v>0</v>
      </c>
    </row>
    <row r="63" spans="1:36" ht="15">
      <c r="A63" s="34"/>
      <c r="B63" s="37" t="s">
        <v>103</v>
      </c>
      <c r="C63" s="36" t="s">
        <v>0</v>
      </c>
      <c r="D63" s="56"/>
      <c r="E63" s="56"/>
      <c r="F63" s="56"/>
      <c r="G63" s="56"/>
      <c r="H63" s="21"/>
      <c r="I63" s="21"/>
      <c r="J63" s="56"/>
      <c r="K63" s="56"/>
      <c r="L63" s="56"/>
      <c r="M63" s="56"/>
      <c r="N63" s="56"/>
      <c r="O63" s="56"/>
      <c r="P63" s="56"/>
      <c r="Q63" s="57"/>
      <c r="R63" s="21"/>
      <c r="S63" s="21"/>
      <c r="T63" s="21"/>
      <c r="U63" s="21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8">
        <f t="shared" si="0"/>
        <v>0</v>
      </c>
      <c r="AI63" s="58">
        <f t="shared" si="1"/>
        <v>0</v>
      </c>
      <c r="AJ63" s="59">
        <f t="shared" si="2"/>
        <v>0</v>
      </c>
    </row>
    <row r="64" spans="1:36" ht="15">
      <c r="A64" s="34"/>
      <c r="B64" s="35" t="s">
        <v>21</v>
      </c>
      <c r="C64" s="36" t="s">
        <v>0</v>
      </c>
      <c r="D64" s="56"/>
      <c r="E64" s="56"/>
      <c r="F64" s="56"/>
      <c r="G64" s="56"/>
      <c r="H64" s="21"/>
      <c r="I64" s="21"/>
      <c r="J64" s="56"/>
      <c r="K64" s="56"/>
      <c r="L64" s="56"/>
      <c r="M64" s="56"/>
      <c r="N64" s="56"/>
      <c r="O64" s="56"/>
      <c r="P64" s="56"/>
      <c r="Q64" s="57"/>
      <c r="R64" s="21"/>
      <c r="S64" s="21"/>
      <c r="T64" s="21"/>
      <c r="U64" s="21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8">
        <f t="shared" si="0"/>
        <v>0</v>
      </c>
      <c r="AI64" s="58">
        <f t="shared" si="1"/>
        <v>0</v>
      </c>
      <c r="AJ64" s="59">
        <f t="shared" si="2"/>
        <v>0</v>
      </c>
    </row>
    <row r="65" spans="1:36" ht="15">
      <c r="A65" s="34"/>
      <c r="B65" s="35" t="s">
        <v>51</v>
      </c>
      <c r="C65" s="36" t="s">
        <v>0</v>
      </c>
      <c r="D65" s="56"/>
      <c r="E65" s="56"/>
      <c r="F65" s="56"/>
      <c r="G65" s="56"/>
      <c r="H65" s="21"/>
      <c r="I65" s="21"/>
      <c r="J65" s="56"/>
      <c r="K65" s="56"/>
      <c r="L65" s="56"/>
      <c r="M65" s="56"/>
      <c r="N65" s="56"/>
      <c r="O65" s="56"/>
      <c r="P65" s="56"/>
      <c r="Q65" s="57"/>
      <c r="R65" s="21"/>
      <c r="S65" s="21"/>
      <c r="T65" s="21"/>
      <c r="U65" s="21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8">
        <f t="shared" si="0"/>
        <v>0</v>
      </c>
      <c r="AI65" s="58">
        <f t="shared" si="1"/>
        <v>0</v>
      </c>
      <c r="AJ65" s="59">
        <f t="shared" si="2"/>
        <v>0</v>
      </c>
    </row>
    <row r="66" spans="1:36" ht="15">
      <c r="A66" s="34"/>
      <c r="B66" s="93" t="s">
        <v>197</v>
      </c>
      <c r="C66" s="36" t="s">
        <v>0</v>
      </c>
      <c r="D66" s="56"/>
      <c r="E66" s="56"/>
      <c r="F66" s="56"/>
      <c r="G66" s="56"/>
      <c r="H66" s="21"/>
      <c r="I66" s="21"/>
      <c r="J66" s="56"/>
      <c r="K66" s="56"/>
      <c r="L66" s="56"/>
      <c r="M66" s="56"/>
      <c r="N66" s="56"/>
      <c r="O66" s="56"/>
      <c r="P66" s="56"/>
      <c r="Q66" s="57"/>
      <c r="R66" s="21"/>
      <c r="S66" s="21"/>
      <c r="T66" s="21"/>
      <c r="U66" s="21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8">
        <f t="shared" si="0"/>
        <v>0</v>
      </c>
      <c r="AI66" s="58">
        <f t="shared" si="1"/>
        <v>0</v>
      </c>
      <c r="AJ66" s="59">
        <f t="shared" si="2"/>
        <v>0</v>
      </c>
    </row>
    <row r="67" spans="1:36" ht="15">
      <c r="A67" s="34"/>
      <c r="B67" s="35" t="s">
        <v>54</v>
      </c>
      <c r="C67" s="36" t="s">
        <v>0</v>
      </c>
      <c r="D67" s="56"/>
      <c r="E67" s="56"/>
      <c r="F67" s="56"/>
      <c r="G67" s="56"/>
      <c r="H67" s="21"/>
      <c r="I67" s="21"/>
      <c r="J67" s="56"/>
      <c r="K67" s="56"/>
      <c r="L67" s="56"/>
      <c r="M67" s="56"/>
      <c r="N67" s="56"/>
      <c r="O67" s="56"/>
      <c r="P67" s="56"/>
      <c r="Q67" s="57"/>
      <c r="R67" s="21"/>
      <c r="S67" s="21"/>
      <c r="T67" s="21"/>
      <c r="U67" s="21"/>
      <c r="V67" s="56"/>
      <c r="W67" s="56"/>
      <c r="X67" s="210">
        <v>0.0204</v>
      </c>
      <c r="Y67" s="210">
        <v>0.0204</v>
      </c>
      <c r="Z67" s="56"/>
      <c r="AA67" s="56"/>
      <c r="AB67" s="56"/>
      <c r="AC67" s="56"/>
      <c r="AD67" s="56"/>
      <c r="AE67" s="56"/>
      <c r="AF67" s="56"/>
      <c r="AG67" s="56"/>
      <c r="AH67" s="58">
        <f t="shared" si="0"/>
        <v>0</v>
      </c>
      <c r="AI67" s="58">
        <f t="shared" si="1"/>
        <v>0</v>
      </c>
      <c r="AJ67" s="59">
        <f t="shared" si="2"/>
        <v>0</v>
      </c>
    </row>
    <row r="68" spans="1:36" ht="15">
      <c r="A68" s="34"/>
      <c r="B68" s="39" t="s">
        <v>201</v>
      </c>
      <c r="C68" s="36" t="s">
        <v>0</v>
      </c>
      <c r="D68" s="56"/>
      <c r="E68" s="56"/>
      <c r="F68" s="56"/>
      <c r="G68" s="56"/>
      <c r="H68" s="21"/>
      <c r="I68" s="21"/>
      <c r="J68" s="56"/>
      <c r="K68" s="56"/>
      <c r="L68" s="56"/>
      <c r="M68" s="56"/>
      <c r="N68" s="56"/>
      <c r="O68" s="56"/>
      <c r="P68" s="56"/>
      <c r="Q68" s="57"/>
      <c r="R68" s="21"/>
      <c r="S68" s="21"/>
      <c r="T68" s="21"/>
      <c r="U68" s="21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8">
        <f t="shared" si="0"/>
        <v>0</v>
      </c>
      <c r="AI68" s="58">
        <f t="shared" si="1"/>
        <v>0</v>
      </c>
      <c r="AJ68" s="59">
        <f t="shared" si="2"/>
        <v>0</v>
      </c>
    </row>
    <row r="69" spans="1:36" ht="15">
      <c r="A69" s="117">
        <v>22</v>
      </c>
      <c r="B69" s="124" t="s">
        <v>150</v>
      </c>
      <c r="C69" s="119" t="s">
        <v>0</v>
      </c>
      <c r="D69" s="56"/>
      <c r="E69" s="56"/>
      <c r="F69" s="56"/>
      <c r="G69" s="56"/>
      <c r="H69" s="21"/>
      <c r="I69" s="21"/>
      <c r="J69" s="56"/>
      <c r="K69" s="56"/>
      <c r="L69" s="56"/>
      <c r="M69" s="56"/>
      <c r="N69" s="56"/>
      <c r="O69" s="56"/>
      <c r="P69" s="56"/>
      <c r="Q69" s="57"/>
      <c r="R69" s="21"/>
      <c r="S69" s="21"/>
      <c r="T69" s="21"/>
      <c r="U69" s="21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122">
        <f>AH70+AH71+AH72+AH73+AH74+AH75+AH77</f>
        <v>0</v>
      </c>
      <c r="AI69" s="122">
        <f>AI70+AI71+AI72+AI73+AI74+AI75+AI77</f>
        <v>0</v>
      </c>
      <c r="AJ69" s="122">
        <f>AJ70+AJ71+AJ72+AJ73+AJ74+AJ75+AJ77</f>
        <v>0</v>
      </c>
    </row>
    <row r="70" spans="1:36" ht="15" customHeight="1">
      <c r="A70" s="34"/>
      <c r="B70" s="37" t="s">
        <v>175</v>
      </c>
      <c r="C70" s="36" t="s">
        <v>0</v>
      </c>
      <c r="D70" s="56"/>
      <c r="E70" s="56"/>
      <c r="F70" s="56"/>
      <c r="G70" s="56"/>
      <c r="H70" s="21"/>
      <c r="I70" s="21"/>
      <c r="J70" s="56"/>
      <c r="K70" s="56"/>
      <c r="L70" s="56"/>
      <c r="M70" s="56"/>
      <c r="N70" s="56"/>
      <c r="O70" s="56"/>
      <c r="P70" s="56"/>
      <c r="Q70" s="57"/>
      <c r="R70" s="21"/>
      <c r="S70" s="21"/>
      <c r="T70" s="21"/>
      <c r="U70" s="21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8">
        <f t="shared" si="0"/>
        <v>0</v>
      </c>
      <c r="AI70" s="58">
        <f t="shared" si="1"/>
        <v>0</v>
      </c>
      <c r="AJ70" s="59">
        <f t="shared" si="2"/>
        <v>0</v>
      </c>
    </row>
    <row r="71" spans="1:36" ht="15" customHeight="1">
      <c r="A71" s="34"/>
      <c r="B71" s="37" t="s">
        <v>9</v>
      </c>
      <c r="C71" s="36" t="s">
        <v>0</v>
      </c>
      <c r="D71" s="56"/>
      <c r="E71" s="56"/>
      <c r="F71" s="56"/>
      <c r="G71" s="56"/>
      <c r="H71" s="21"/>
      <c r="I71" s="21"/>
      <c r="J71" s="56"/>
      <c r="K71" s="56"/>
      <c r="L71" s="56"/>
      <c r="M71" s="56"/>
      <c r="N71" s="56"/>
      <c r="O71" s="56"/>
      <c r="P71" s="56"/>
      <c r="Q71" s="57"/>
      <c r="R71" s="21"/>
      <c r="S71" s="21"/>
      <c r="T71" s="21"/>
      <c r="U71" s="21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8">
        <f t="shared" si="0"/>
        <v>0</v>
      </c>
      <c r="AI71" s="58">
        <f t="shared" si="1"/>
        <v>0</v>
      </c>
      <c r="AJ71" s="59">
        <f t="shared" si="2"/>
        <v>0</v>
      </c>
    </row>
    <row r="72" spans="1:36" ht="15" customHeight="1">
      <c r="A72" s="34"/>
      <c r="B72" s="37" t="s">
        <v>60</v>
      </c>
      <c r="C72" s="36" t="s">
        <v>0</v>
      </c>
      <c r="D72" s="56"/>
      <c r="E72" s="56"/>
      <c r="F72" s="56"/>
      <c r="G72" s="56"/>
      <c r="H72" s="21"/>
      <c r="I72" s="21"/>
      <c r="J72" s="56"/>
      <c r="K72" s="56"/>
      <c r="L72" s="56"/>
      <c r="M72" s="56"/>
      <c r="N72" s="56"/>
      <c r="O72" s="56"/>
      <c r="P72" s="56"/>
      <c r="Q72" s="57"/>
      <c r="R72" s="21"/>
      <c r="S72" s="21"/>
      <c r="T72" s="21"/>
      <c r="U72" s="21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8">
        <f t="shared" si="0"/>
        <v>0</v>
      </c>
      <c r="AI72" s="58">
        <f t="shared" si="1"/>
        <v>0</v>
      </c>
      <c r="AJ72" s="59">
        <f t="shared" si="2"/>
        <v>0</v>
      </c>
    </row>
    <row r="73" spans="1:36" ht="15" customHeight="1">
      <c r="A73" s="34"/>
      <c r="B73" s="35" t="s">
        <v>47</v>
      </c>
      <c r="C73" s="36" t="s">
        <v>0</v>
      </c>
      <c r="D73" s="56"/>
      <c r="E73" s="56"/>
      <c r="F73" s="56"/>
      <c r="G73" s="56"/>
      <c r="H73" s="21"/>
      <c r="I73" s="21"/>
      <c r="J73" s="56"/>
      <c r="K73" s="56"/>
      <c r="L73" s="56"/>
      <c r="M73" s="56"/>
      <c r="N73" s="56"/>
      <c r="O73" s="56"/>
      <c r="P73" s="56"/>
      <c r="Q73" s="57"/>
      <c r="R73" s="21"/>
      <c r="S73" s="21"/>
      <c r="T73" s="202">
        <v>0.0153</v>
      </c>
      <c r="U73" s="202">
        <v>0.0184</v>
      </c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8">
        <f t="shared" si="0"/>
        <v>0</v>
      </c>
      <c r="AI73" s="58">
        <f t="shared" si="1"/>
        <v>0</v>
      </c>
      <c r="AJ73" s="59">
        <f t="shared" si="2"/>
        <v>0</v>
      </c>
    </row>
    <row r="74" spans="1:36" ht="15" customHeight="1">
      <c r="A74" s="34"/>
      <c r="B74" s="35" t="s">
        <v>50</v>
      </c>
      <c r="C74" s="36" t="s">
        <v>0</v>
      </c>
      <c r="D74" s="56"/>
      <c r="E74" s="56"/>
      <c r="F74" s="56"/>
      <c r="G74" s="56"/>
      <c r="H74" s="21"/>
      <c r="I74" s="21"/>
      <c r="J74" s="56"/>
      <c r="K74" s="56"/>
      <c r="L74" s="56"/>
      <c r="M74" s="56"/>
      <c r="N74" s="56"/>
      <c r="O74" s="56"/>
      <c r="P74" s="56"/>
      <c r="Q74" s="57"/>
      <c r="R74" s="21"/>
      <c r="S74" s="21"/>
      <c r="T74" s="21"/>
      <c r="U74" s="21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8">
        <f aca="true" t="shared" si="3" ref="AH74:AH110">(AF74+AB74+Z74+X74+T74+R74+P74+N74+L74+J74+H74+F74+D74+V74+AD74)*$AH$3</f>
        <v>0</v>
      </c>
      <c r="AI74" s="58">
        <f aca="true" t="shared" si="4" ref="AI74:AI110">(AG74+AC74+AA74+Y74+U74+S74+Q74+O74+M74+K74+I74+G74+E74+W74+AE74)*$AI$3</f>
        <v>0</v>
      </c>
      <c r="AJ74" s="59">
        <f aca="true" t="shared" si="5" ref="AJ74:AJ110">AI74+AH74</f>
        <v>0</v>
      </c>
    </row>
    <row r="75" spans="1:36" ht="15" customHeight="1">
      <c r="A75" s="34"/>
      <c r="B75" s="39" t="s">
        <v>64</v>
      </c>
      <c r="C75" s="36" t="s">
        <v>0</v>
      </c>
      <c r="D75" s="56"/>
      <c r="E75" s="56"/>
      <c r="F75" s="56"/>
      <c r="G75" s="56"/>
      <c r="H75" s="21"/>
      <c r="I75" s="21"/>
      <c r="J75" s="56"/>
      <c r="K75" s="56"/>
      <c r="L75" s="56"/>
      <c r="M75" s="56"/>
      <c r="N75" s="56"/>
      <c r="O75" s="56"/>
      <c r="P75" s="56"/>
      <c r="Q75" s="57"/>
      <c r="R75" s="21"/>
      <c r="S75" s="21"/>
      <c r="T75" s="21"/>
      <c r="U75" s="21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8">
        <f t="shared" si="3"/>
        <v>0</v>
      </c>
      <c r="AI75" s="58">
        <f t="shared" si="4"/>
        <v>0</v>
      </c>
      <c r="AJ75" s="59">
        <f t="shared" si="5"/>
        <v>0</v>
      </c>
    </row>
    <row r="76" spans="1:36" ht="15">
      <c r="A76" s="34"/>
      <c r="B76" s="35" t="s">
        <v>15</v>
      </c>
      <c r="C76" s="36" t="s">
        <v>0</v>
      </c>
      <c r="D76" s="56"/>
      <c r="E76" s="56"/>
      <c r="F76" s="56"/>
      <c r="G76" s="56"/>
      <c r="H76" s="21"/>
      <c r="I76" s="21"/>
      <c r="J76" s="56"/>
      <c r="K76" s="56"/>
      <c r="L76" s="56"/>
      <c r="M76" s="56"/>
      <c r="N76" s="56"/>
      <c r="O76" s="56"/>
      <c r="P76" s="56"/>
      <c r="Q76" s="57"/>
      <c r="R76" s="21"/>
      <c r="S76" s="21"/>
      <c r="T76" s="21"/>
      <c r="U76" s="21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8">
        <f>(AF76+AB76+Z76+X76+T76+R76+P76+N76+L76+J76+H76+F76+D76+V76+AD76)*$AH$3</f>
        <v>0</v>
      </c>
      <c r="AI76" s="58">
        <f>(AG76+AC76+AA76+Y76+U76+S76+Q76+O76+M76+K76+I76+G76+E76+W76+AE76)*$AI$3</f>
        <v>0</v>
      </c>
      <c r="AJ76" s="59">
        <f>AI76+AH76</f>
        <v>0</v>
      </c>
    </row>
    <row r="77" spans="1:36" ht="15">
      <c r="A77" s="117">
        <v>23</v>
      </c>
      <c r="B77" s="119" t="s">
        <v>12</v>
      </c>
      <c r="C77" s="119" t="s">
        <v>0</v>
      </c>
      <c r="D77" s="56"/>
      <c r="E77" s="56"/>
      <c r="F77" s="56"/>
      <c r="G77" s="56"/>
      <c r="H77" s="21"/>
      <c r="I77" s="21"/>
      <c r="J77" s="56"/>
      <c r="K77" s="56"/>
      <c r="L77" s="56"/>
      <c r="M77" s="56"/>
      <c r="N77" s="218">
        <v>0.0399</v>
      </c>
      <c r="O77" s="218">
        <v>0.0532</v>
      </c>
      <c r="P77" s="56"/>
      <c r="Q77" s="57"/>
      <c r="R77" s="108"/>
      <c r="S77" s="108"/>
      <c r="T77" s="108"/>
      <c r="U77" s="108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107">
        <f t="shared" si="3"/>
        <v>0</v>
      </c>
      <c r="AI77" s="107">
        <f t="shared" si="4"/>
        <v>0</v>
      </c>
      <c r="AJ77" s="107">
        <f t="shared" si="5"/>
        <v>0</v>
      </c>
    </row>
    <row r="78" spans="1:36" ht="15">
      <c r="A78" s="117">
        <v>24</v>
      </c>
      <c r="B78" s="124" t="s">
        <v>167</v>
      </c>
      <c r="C78" s="119" t="s">
        <v>0</v>
      </c>
      <c r="D78" s="56"/>
      <c r="E78" s="56"/>
      <c r="F78" s="56"/>
      <c r="G78" s="56"/>
      <c r="H78" s="21"/>
      <c r="I78" s="21"/>
      <c r="J78" s="56"/>
      <c r="K78" s="56"/>
      <c r="L78" s="56"/>
      <c r="M78" s="56"/>
      <c r="N78" s="56"/>
      <c r="O78" s="56"/>
      <c r="P78" s="56"/>
      <c r="Q78" s="57"/>
      <c r="R78" s="21"/>
      <c r="S78" s="21"/>
      <c r="T78" s="21"/>
      <c r="U78" s="21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122">
        <f>AH79+AH80+AH81+AH82+AH83+AH84+AH85+AH86+AH87+AH88+AH89+AH90+AH91+AH92+AH93+AH94+AH95+AH96+AH97</f>
        <v>0</v>
      </c>
      <c r="AI78" s="122">
        <f>AI79+AI80+AI81+AI82+AI83+AI84+AI85+AI86+AI87+AI88+AI89+AI90+AI91+AI92+AI93+AI94+AI95+AI96+AI97</f>
        <v>0</v>
      </c>
      <c r="AJ78" s="122">
        <f>AJ79+AJ80+AJ81+AJ82+AJ83+AJ84+AJ85+AJ86+AJ87+AJ88+AJ89+AJ90+AJ91+AJ92+AJ93+AJ94+AJ95+AJ96+AJ97</f>
        <v>0</v>
      </c>
    </row>
    <row r="79" spans="1:36" ht="15" customHeight="1">
      <c r="A79" s="34"/>
      <c r="B79" s="35" t="s">
        <v>11</v>
      </c>
      <c r="C79" s="36" t="s">
        <v>0</v>
      </c>
      <c r="D79" s="56"/>
      <c r="E79" s="56"/>
      <c r="F79" s="56"/>
      <c r="G79" s="56"/>
      <c r="H79" s="21"/>
      <c r="I79" s="21"/>
      <c r="J79" s="56"/>
      <c r="K79" s="56"/>
      <c r="L79" s="210">
        <v>0.04725</v>
      </c>
      <c r="M79" s="210">
        <v>0.07</v>
      </c>
      <c r="N79" s="56"/>
      <c r="O79" s="56"/>
      <c r="P79" s="56"/>
      <c r="Q79" s="57"/>
      <c r="R79" s="21"/>
      <c r="S79" s="21"/>
      <c r="T79" s="21"/>
      <c r="U79" s="21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8">
        <f t="shared" si="3"/>
        <v>0</v>
      </c>
      <c r="AI79" s="58">
        <f t="shared" si="4"/>
        <v>0</v>
      </c>
      <c r="AJ79" s="59">
        <f t="shared" si="5"/>
        <v>0</v>
      </c>
    </row>
    <row r="80" spans="1:36" ht="15">
      <c r="A80" s="34"/>
      <c r="B80" s="35" t="s">
        <v>22</v>
      </c>
      <c r="C80" s="36" t="s">
        <v>0</v>
      </c>
      <c r="D80" s="56"/>
      <c r="E80" s="56"/>
      <c r="F80" s="56"/>
      <c r="G80" s="56"/>
      <c r="H80" s="21"/>
      <c r="I80" s="21"/>
      <c r="J80" s="56"/>
      <c r="K80" s="56"/>
      <c r="L80" s="56"/>
      <c r="M80" s="56"/>
      <c r="N80" s="210">
        <v>0.009</v>
      </c>
      <c r="O80" s="210">
        <v>0.0096</v>
      </c>
      <c r="P80" s="210">
        <v>0.006</v>
      </c>
      <c r="Q80" s="216">
        <v>0.0072</v>
      </c>
      <c r="R80" s="21"/>
      <c r="S80" s="21"/>
      <c r="T80" s="21"/>
      <c r="U80" s="21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8">
        <f t="shared" si="3"/>
        <v>0</v>
      </c>
      <c r="AI80" s="58">
        <f t="shared" si="4"/>
        <v>0</v>
      </c>
      <c r="AJ80" s="59">
        <f t="shared" si="5"/>
        <v>0</v>
      </c>
    </row>
    <row r="81" spans="1:36" ht="15">
      <c r="A81" s="34"/>
      <c r="B81" s="35" t="s">
        <v>30</v>
      </c>
      <c r="C81" s="36" t="s">
        <v>0</v>
      </c>
      <c r="D81" s="56"/>
      <c r="E81" s="56"/>
      <c r="F81" s="56"/>
      <c r="G81" s="56"/>
      <c r="H81" s="21"/>
      <c r="I81" s="21"/>
      <c r="J81" s="56"/>
      <c r="K81" s="56"/>
      <c r="L81" s="210">
        <v>0.005</v>
      </c>
      <c r="M81" s="210">
        <v>0.0075</v>
      </c>
      <c r="N81" s="218">
        <v>0.0075</v>
      </c>
      <c r="O81" s="218">
        <v>0.0128</v>
      </c>
      <c r="P81" s="210">
        <v>0.0125</v>
      </c>
      <c r="Q81" s="216">
        <v>0.015</v>
      </c>
      <c r="R81" s="21"/>
      <c r="S81" s="21"/>
      <c r="T81" s="21"/>
      <c r="U81" s="21"/>
      <c r="V81" s="156"/>
      <c r="W81" s="156"/>
      <c r="X81" s="156"/>
      <c r="Y81" s="156"/>
      <c r="Z81" s="56"/>
      <c r="AA81" s="56"/>
      <c r="AB81" s="56"/>
      <c r="AC81" s="56"/>
      <c r="AD81" s="56"/>
      <c r="AE81" s="56"/>
      <c r="AF81" s="56"/>
      <c r="AG81" s="56"/>
      <c r="AH81" s="58">
        <f t="shared" si="3"/>
        <v>0</v>
      </c>
      <c r="AI81" s="58">
        <f t="shared" si="4"/>
        <v>0</v>
      </c>
      <c r="AJ81" s="59">
        <f t="shared" si="5"/>
        <v>0</v>
      </c>
    </row>
    <row r="82" spans="1:36" ht="15" customHeight="1">
      <c r="A82" s="34"/>
      <c r="B82" s="35" t="s">
        <v>40</v>
      </c>
      <c r="C82" s="36" t="s">
        <v>0</v>
      </c>
      <c r="D82" s="56"/>
      <c r="E82" s="56"/>
      <c r="F82" s="56"/>
      <c r="G82" s="56"/>
      <c r="H82" s="21"/>
      <c r="I82" s="21"/>
      <c r="J82" s="56"/>
      <c r="K82" s="56"/>
      <c r="L82" s="56"/>
      <c r="M82" s="56"/>
      <c r="N82" s="56"/>
      <c r="O82" s="56"/>
      <c r="P82" s="56"/>
      <c r="Q82" s="57"/>
      <c r="R82" s="21"/>
      <c r="S82" s="21"/>
      <c r="T82" s="21"/>
      <c r="U82" s="21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8">
        <f t="shared" si="3"/>
        <v>0</v>
      </c>
      <c r="AI82" s="58">
        <f t="shared" si="4"/>
        <v>0</v>
      </c>
      <c r="AJ82" s="59">
        <f t="shared" si="5"/>
        <v>0</v>
      </c>
    </row>
    <row r="83" spans="1:36" ht="15" customHeight="1">
      <c r="A83" s="34"/>
      <c r="B83" s="35" t="s">
        <v>32</v>
      </c>
      <c r="C83" s="36" t="s">
        <v>0</v>
      </c>
      <c r="D83" s="56"/>
      <c r="E83" s="56"/>
      <c r="F83" s="56"/>
      <c r="G83" s="56"/>
      <c r="H83" s="21"/>
      <c r="I83" s="21"/>
      <c r="J83" s="56"/>
      <c r="K83" s="56"/>
      <c r="L83" s="56"/>
      <c r="M83" s="56"/>
      <c r="N83" s="56"/>
      <c r="O83" s="56"/>
      <c r="P83" s="56"/>
      <c r="Q83" s="57"/>
      <c r="R83" s="21"/>
      <c r="S83" s="21"/>
      <c r="T83" s="21"/>
      <c r="U83" s="21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8">
        <f t="shared" si="3"/>
        <v>0</v>
      </c>
      <c r="AI83" s="58">
        <f t="shared" si="4"/>
        <v>0</v>
      </c>
      <c r="AJ83" s="59">
        <f t="shared" si="5"/>
        <v>0</v>
      </c>
    </row>
    <row r="84" spans="1:36" ht="15" customHeight="1">
      <c r="A84" s="34"/>
      <c r="B84" s="43" t="s">
        <v>46</v>
      </c>
      <c r="C84" s="36" t="s">
        <v>0</v>
      </c>
      <c r="D84" s="56"/>
      <c r="E84" s="56"/>
      <c r="F84" s="56"/>
      <c r="G84" s="56"/>
      <c r="H84" s="21"/>
      <c r="I84" s="21"/>
      <c r="J84" s="56"/>
      <c r="K84" s="56"/>
      <c r="L84" s="56"/>
      <c r="M84" s="56"/>
      <c r="N84" s="56"/>
      <c r="O84" s="56"/>
      <c r="P84" s="56"/>
      <c r="Q84" s="57"/>
      <c r="R84" s="21"/>
      <c r="S84" s="21"/>
      <c r="T84" s="21"/>
      <c r="U84" s="21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8">
        <f t="shared" si="3"/>
        <v>0</v>
      </c>
      <c r="AI84" s="58">
        <f t="shared" si="4"/>
        <v>0</v>
      </c>
      <c r="AJ84" s="59">
        <f t="shared" si="5"/>
        <v>0</v>
      </c>
    </row>
    <row r="85" spans="1:36" ht="15" customHeight="1">
      <c r="A85" s="34"/>
      <c r="B85" s="37" t="s">
        <v>99</v>
      </c>
      <c r="C85" s="36" t="s">
        <v>0</v>
      </c>
      <c r="D85" s="56"/>
      <c r="E85" s="56"/>
      <c r="F85" s="56"/>
      <c r="G85" s="56"/>
      <c r="H85" s="21"/>
      <c r="I85" s="21"/>
      <c r="J85" s="56"/>
      <c r="K85" s="56"/>
      <c r="L85" s="56"/>
      <c r="M85" s="56"/>
      <c r="N85" s="56"/>
      <c r="O85" s="56"/>
      <c r="P85" s="56"/>
      <c r="Q85" s="57"/>
      <c r="R85" s="21"/>
      <c r="S85" s="21"/>
      <c r="T85" s="21"/>
      <c r="U85" s="21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8">
        <f t="shared" si="3"/>
        <v>0</v>
      </c>
      <c r="AI85" s="58">
        <f t="shared" si="4"/>
        <v>0</v>
      </c>
      <c r="AJ85" s="59">
        <f t="shared" si="5"/>
        <v>0</v>
      </c>
    </row>
    <row r="86" spans="1:36" ht="15" customHeight="1">
      <c r="A86" s="34"/>
      <c r="B86" s="35" t="s">
        <v>129</v>
      </c>
      <c r="C86" s="36" t="s">
        <v>0</v>
      </c>
      <c r="D86" s="56"/>
      <c r="E86" s="56"/>
      <c r="F86" s="56"/>
      <c r="G86" s="56"/>
      <c r="H86" s="21"/>
      <c r="I86" s="21"/>
      <c r="J86" s="56"/>
      <c r="K86" s="56"/>
      <c r="L86" s="56"/>
      <c r="M86" s="56"/>
      <c r="N86" s="56"/>
      <c r="O86" s="56"/>
      <c r="P86" s="56"/>
      <c r="Q86" s="57"/>
      <c r="R86" s="21"/>
      <c r="S86" s="21"/>
      <c r="T86" s="21"/>
      <c r="U86" s="21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8">
        <f t="shared" si="3"/>
        <v>0</v>
      </c>
      <c r="AI86" s="58">
        <f t="shared" si="4"/>
        <v>0</v>
      </c>
      <c r="AJ86" s="59">
        <f t="shared" si="5"/>
        <v>0</v>
      </c>
    </row>
    <row r="87" spans="1:36" ht="15" customHeight="1">
      <c r="A87" s="34"/>
      <c r="B87" s="37" t="s">
        <v>152</v>
      </c>
      <c r="C87" s="36" t="s">
        <v>0</v>
      </c>
      <c r="D87" s="56"/>
      <c r="E87" s="56"/>
      <c r="F87" s="56"/>
      <c r="G87" s="56"/>
      <c r="H87" s="21"/>
      <c r="I87" s="21"/>
      <c r="J87" s="56"/>
      <c r="K87" s="56"/>
      <c r="L87" s="56"/>
      <c r="M87" s="56"/>
      <c r="N87" s="56"/>
      <c r="O87" s="56"/>
      <c r="P87" s="56"/>
      <c r="Q87" s="57"/>
      <c r="R87" s="21"/>
      <c r="S87" s="21"/>
      <c r="T87" s="21"/>
      <c r="U87" s="21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8">
        <f t="shared" si="3"/>
        <v>0</v>
      </c>
      <c r="AI87" s="58">
        <f t="shared" si="4"/>
        <v>0</v>
      </c>
      <c r="AJ87" s="59">
        <f t="shared" si="5"/>
        <v>0</v>
      </c>
    </row>
    <row r="88" spans="1:36" ht="15" customHeight="1">
      <c r="A88" s="34"/>
      <c r="B88" s="37" t="s">
        <v>187</v>
      </c>
      <c r="C88" s="36" t="s">
        <v>0</v>
      </c>
      <c r="D88" s="56"/>
      <c r="E88" s="56"/>
      <c r="F88" s="56"/>
      <c r="G88" s="56"/>
      <c r="H88" s="21"/>
      <c r="I88" s="21"/>
      <c r="J88" s="56"/>
      <c r="K88" s="56"/>
      <c r="L88" s="56"/>
      <c r="M88" s="56"/>
      <c r="N88" s="56"/>
      <c r="O88" s="56"/>
      <c r="P88" s="56"/>
      <c r="Q88" s="57"/>
      <c r="R88" s="21"/>
      <c r="S88" s="21"/>
      <c r="T88" s="21"/>
      <c r="U88" s="21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8">
        <f t="shared" si="3"/>
        <v>0</v>
      </c>
      <c r="AI88" s="58">
        <f t="shared" si="4"/>
        <v>0</v>
      </c>
      <c r="AJ88" s="59">
        <f t="shared" si="5"/>
        <v>0</v>
      </c>
    </row>
    <row r="89" spans="1:36" ht="15">
      <c r="A89" s="34"/>
      <c r="B89" s="37" t="s">
        <v>95</v>
      </c>
      <c r="C89" s="36" t="s">
        <v>0</v>
      </c>
      <c r="D89" s="56"/>
      <c r="E89" s="56"/>
      <c r="F89" s="56"/>
      <c r="G89" s="56"/>
      <c r="H89" s="21"/>
      <c r="I89" s="21"/>
      <c r="J89" s="56"/>
      <c r="K89" s="56"/>
      <c r="L89" s="56"/>
      <c r="M89" s="56"/>
      <c r="N89" s="56"/>
      <c r="O89" s="56"/>
      <c r="P89" s="56"/>
      <c r="Q89" s="57"/>
      <c r="R89" s="21"/>
      <c r="S89" s="21"/>
      <c r="T89" s="21"/>
      <c r="U89" s="21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8">
        <f t="shared" si="3"/>
        <v>0</v>
      </c>
      <c r="AI89" s="58">
        <f t="shared" si="4"/>
        <v>0</v>
      </c>
      <c r="AJ89" s="59">
        <f t="shared" si="5"/>
        <v>0</v>
      </c>
    </row>
    <row r="90" spans="1:36" ht="15" customHeight="1">
      <c r="A90" s="34"/>
      <c r="B90" s="37" t="s">
        <v>100</v>
      </c>
      <c r="C90" s="36" t="s">
        <v>0</v>
      </c>
      <c r="D90" s="56"/>
      <c r="E90" s="56"/>
      <c r="F90" s="56"/>
      <c r="G90" s="56"/>
      <c r="H90" s="21"/>
      <c r="I90" s="21"/>
      <c r="J90" s="56"/>
      <c r="K90" s="56"/>
      <c r="L90" s="56"/>
      <c r="M90" s="56"/>
      <c r="N90" s="56"/>
      <c r="O90" s="56"/>
      <c r="P90" s="56"/>
      <c r="Q90" s="57"/>
      <c r="R90" s="21"/>
      <c r="S90" s="21"/>
      <c r="T90" s="21"/>
      <c r="U90" s="21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8">
        <f t="shared" si="3"/>
        <v>0</v>
      </c>
      <c r="AI90" s="58">
        <f t="shared" si="4"/>
        <v>0</v>
      </c>
      <c r="AJ90" s="59">
        <f t="shared" si="5"/>
        <v>0</v>
      </c>
    </row>
    <row r="91" spans="1:36" ht="15" customHeight="1">
      <c r="A91" s="34"/>
      <c r="B91" s="35" t="s">
        <v>33</v>
      </c>
      <c r="C91" s="36" t="s">
        <v>0</v>
      </c>
      <c r="D91" s="56"/>
      <c r="E91" s="56"/>
      <c r="F91" s="56"/>
      <c r="G91" s="56"/>
      <c r="H91" s="21"/>
      <c r="I91" s="21"/>
      <c r="J91" s="56"/>
      <c r="K91" s="56"/>
      <c r="L91" s="56"/>
      <c r="M91" s="56"/>
      <c r="N91" s="56"/>
      <c r="O91" s="56"/>
      <c r="P91" s="56"/>
      <c r="Q91" s="57"/>
      <c r="R91" s="21"/>
      <c r="S91" s="21"/>
      <c r="T91" s="21"/>
      <c r="U91" s="21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8">
        <f t="shared" si="3"/>
        <v>0</v>
      </c>
      <c r="AI91" s="58">
        <f t="shared" si="4"/>
        <v>0</v>
      </c>
      <c r="AJ91" s="59">
        <f t="shared" si="5"/>
        <v>0</v>
      </c>
    </row>
    <row r="92" spans="1:36" ht="15" customHeight="1">
      <c r="A92" s="34"/>
      <c r="B92" s="35" t="s">
        <v>45</v>
      </c>
      <c r="C92" s="36" t="s">
        <v>0</v>
      </c>
      <c r="D92" s="56"/>
      <c r="E92" s="56"/>
      <c r="F92" s="56"/>
      <c r="G92" s="56"/>
      <c r="H92" s="21"/>
      <c r="I92" s="21"/>
      <c r="J92" s="56"/>
      <c r="K92" s="56"/>
      <c r="L92" s="56"/>
      <c r="M92" s="56"/>
      <c r="N92" s="56"/>
      <c r="O92" s="56"/>
      <c r="P92" s="210">
        <v>0.0013</v>
      </c>
      <c r="Q92" s="216">
        <v>0.0015</v>
      </c>
      <c r="R92" s="21"/>
      <c r="S92" s="21"/>
      <c r="T92" s="21"/>
      <c r="U92" s="21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8">
        <f t="shared" si="3"/>
        <v>0</v>
      </c>
      <c r="AI92" s="58">
        <f t="shared" si="4"/>
        <v>0</v>
      </c>
      <c r="AJ92" s="59">
        <f t="shared" si="5"/>
        <v>0</v>
      </c>
    </row>
    <row r="93" spans="1:36" ht="15" customHeight="1">
      <c r="A93" s="34"/>
      <c r="B93" s="43" t="s">
        <v>153</v>
      </c>
      <c r="C93" s="36" t="s">
        <v>0</v>
      </c>
      <c r="D93" s="56"/>
      <c r="E93" s="56"/>
      <c r="F93" s="56"/>
      <c r="G93" s="56"/>
      <c r="H93" s="21"/>
      <c r="I93" s="21"/>
      <c r="J93" s="56"/>
      <c r="K93" s="56"/>
      <c r="L93" s="56"/>
      <c r="M93" s="56"/>
      <c r="N93" s="56"/>
      <c r="O93" s="56"/>
      <c r="P93" s="56"/>
      <c r="Q93" s="57"/>
      <c r="R93" s="21"/>
      <c r="S93" s="21"/>
      <c r="T93" s="21"/>
      <c r="U93" s="21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8">
        <f t="shared" si="3"/>
        <v>0</v>
      </c>
      <c r="AI93" s="58">
        <f t="shared" si="4"/>
        <v>0</v>
      </c>
      <c r="AJ93" s="59">
        <f t="shared" si="5"/>
        <v>0</v>
      </c>
    </row>
    <row r="94" spans="1:36" ht="15" customHeight="1">
      <c r="A94" s="34"/>
      <c r="B94" s="43" t="s">
        <v>154</v>
      </c>
      <c r="C94" s="36" t="s">
        <v>0</v>
      </c>
      <c r="D94" s="56"/>
      <c r="E94" s="56"/>
      <c r="F94" s="56"/>
      <c r="G94" s="56"/>
      <c r="H94" s="21"/>
      <c r="I94" s="21"/>
      <c r="J94" s="56"/>
      <c r="K94" s="56"/>
      <c r="L94" s="56"/>
      <c r="M94" s="56"/>
      <c r="N94" s="56"/>
      <c r="O94" s="56"/>
      <c r="P94" s="56"/>
      <c r="Q94" s="57"/>
      <c r="R94" s="21"/>
      <c r="S94" s="21"/>
      <c r="T94" s="21"/>
      <c r="U94" s="21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8">
        <f t="shared" si="3"/>
        <v>0</v>
      </c>
      <c r="AI94" s="58">
        <f t="shared" si="4"/>
        <v>0</v>
      </c>
      <c r="AJ94" s="59">
        <f t="shared" si="5"/>
        <v>0</v>
      </c>
    </row>
    <row r="95" spans="1:36" ht="15" customHeight="1">
      <c r="A95" s="34"/>
      <c r="B95" s="43" t="s">
        <v>155</v>
      </c>
      <c r="C95" s="36" t="s">
        <v>0</v>
      </c>
      <c r="D95" s="56"/>
      <c r="E95" s="56"/>
      <c r="F95" s="56"/>
      <c r="G95" s="56"/>
      <c r="H95" s="155"/>
      <c r="I95" s="155"/>
      <c r="J95" s="56"/>
      <c r="K95" s="56"/>
      <c r="L95" s="56"/>
      <c r="M95" s="56"/>
      <c r="N95" s="56"/>
      <c r="O95" s="56"/>
      <c r="P95" s="56"/>
      <c r="Q95" s="57"/>
      <c r="R95" s="21"/>
      <c r="S95" s="21"/>
      <c r="T95" s="21"/>
      <c r="U95" s="21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8">
        <f t="shared" si="3"/>
        <v>0</v>
      </c>
      <c r="AI95" s="58">
        <f t="shared" si="4"/>
        <v>0</v>
      </c>
      <c r="AJ95" s="59">
        <f t="shared" si="5"/>
        <v>0</v>
      </c>
    </row>
    <row r="96" spans="1:36" ht="15" customHeight="1">
      <c r="A96" s="34"/>
      <c r="B96" s="43" t="s">
        <v>65</v>
      </c>
      <c r="C96" s="36" t="s">
        <v>0</v>
      </c>
      <c r="D96" s="56"/>
      <c r="E96" s="56"/>
      <c r="F96" s="56"/>
      <c r="G96" s="56"/>
      <c r="H96" s="21"/>
      <c r="I96" s="21"/>
      <c r="J96" s="56"/>
      <c r="K96" s="56"/>
      <c r="L96" s="56"/>
      <c r="M96" s="56"/>
      <c r="N96" s="56"/>
      <c r="O96" s="56"/>
      <c r="P96" s="56"/>
      <c r="Q96" s="57"/>
      <c r="R96" s="21"/>
      <c r="S96" s="21"/>
      <c r="T96" s="21"/>
      <c r="U96" s="21"/>
      <c r="V96" s="56"/>
      <c r="W96" s="56"/>
      <c r="X96" s="56"/>
      <c r="Y96" s="56"/>
      <c r="Z96" s="56"/>
      <c r="AA96" s="56"/>
      <c r="AB96" s="56"/>
      <c r="AC96" s="56"/>
      <c r="AD96" s="21"/>
      <c r="AE96" s="21"/>
      <c r="AF96" s="56"/>
      <c r="AG96" s="56"/>
      <c r="AH96" s="58">
        <f t="shared" si="3"/>
        <v>0</v>
      </c>
      <c r="AI96" s="58">
        <f t="shared" si="4"/>
        <v>0</v>
      </c>
      <c r="AJ96" s="59">
        <f t="shared" si="5"/>
        <v>0</v>
      </c>
    </row>
    <row r="97" spans="1:36" ht="15" customHeight="1">
      <c r="A97" s="34"/>
      <c r="B97" s="35" t="s">
        <v>62</v>
      </c>
      <c r="C97" s="36" t="s">
        <v>0</v>
      </c>
      <c r="D97" s="56"/>
      <c r="E97" s="56"/>
      <c r="F97" s="56"/>
      <c r="G97" s="56"/>
      <c r="H97" s="21"/>
      <c r="I97" s="21"/>
      <c r="J97" s="56"/>
      <c r="K97" s="56"/>
      <c r="L97" s="56"/>
      <c r="M97" s="56"/>
      <c r="N97" s="56"/>
      <c r="O97" s="56"/>
      <c r="P97" s="56"/>
      <c r="Q97" s="57"/>
      <c r="R97" s="21"/>
      <c r="S97" s="21"/>
      <c r="T97" s="21"/>
      <c r="U97" s="21"/>
      <c r="V97" s="56"/>
      <c r="W97" s="56"/>
      <c r="X97" s="56"/>
      <c r="Y97" s="56"/>
      <c r="Z97" s="56"/>
      <c r="AA97" s="56"/>
      <c r="AB97" s="56"/>
      <c r="AC97" s="56"/>
      <c r="AD97" s="21"/>
      <c r="AE97" s="21"/>
      <c r="AF97" s="56"/>
      <c r="AG97" s="56"/>
      <c r="AH97" s="58">
        <f>(AF97+AB97+Z97+X97+T97+R97+P97+N97+L97+J97+H97+F97+D97+V97+AD97)*$AH$3</f>
        <v>0</v>
      </c>
      <c r="AI97" s="58">
        <f t="shared" si="4"/>
        <v>0</v>
      </c>
      <c r="AJ97" s="59">
        <f t="shared" si="5"/>
        <v>0</v>
      </c>
    </row>
    <row r="98" spans="1:36" ht="15">
      <c r="A98" s="125">
        <v>25</v>
      </c>
      <c r="B98" s="126" t="s">
        <v>156</v>
      </c>
      <c r="C98" s="119" t="s">
        <v>0</v>
      </c>
      <c r="D98" s="56"/>
      <c r="E98" s="56"/>
      <c r="F98" s="56"/>
      <c r="G98" s="56"/>
      <c r="H98" s="21"/>
      <c r="I98" s="21"/>
      <c r="J98" s="56"/>
      <c r="K98" s="56"/>
      <c r="L98" s="56"/>
      <c r="M98" s="56"/>
      <c r="N98" s="56"/>
      <c r="O98" s="56"/>
      <c r="P98" s="56"/>
      <c r="Q98" s="57"/>
      <c r="R98" s="21"/>
      <c r="S98" s="21"/>
      <c r="T98" s="21"/>
      <c r="U98" s="21"/>
      <c r="V98" s="56"/>
      <c r="W98" s="56"/>
      <c r="X98" s="56"/>
      <c r="Y98" s="56"/>
      <c r="Z98" s="56"/>
      <c r="AA98" s="56"/>
      <c r="AB98" s="56"/>
      <c r="AC98" s="56"/>
      <c r="AD98" s="21"/>
      <c r="AE98" s="21"/>
      <c r="AF98" s="56"/>
      <c r="AG98" s="56"/>
      <c r="AH98" s="122">
        <f>AH99+AH100+AH101+AH102+AH103</f>
        <v>0</v>
      </c>
      <c r="AI98" s="122">
        <f>AI99+AI100+AI101+AI102+AI103</f>
        <v>0</v>
      </c>
      <c r="AJ98" s="122">
        <f>AJ99+AJ100+AJ101+AJ102+AJ103</f>
        <v>0</v>
      </c>
    </row>
    <row r="99" spans="1:36" ht="15" customHeight="1">
      <c r="A99" s="45"/>
      <c r="B99" s="43" t="s">
        <v>157</v>
      </c>
      <c r="C99" s="36" t="s">
        <v>0</v>
      </c>
      <c r="D99" s="56"/>
      <c r="E99" s="56"/>
      <c r="F99" s="56"/>
      <c r="G99" s="56"/>
      <c r="H99" s="21"/>
      <c r="I99" s="21"/>
      <c r="J99" s="56"/>
      <c r="K99" s="56"/>
      <c r="L99" s="56"/>
      <c r="M99" s="56"/>
      <c r="N99" s="56"/>
      <c r="O99" s="56"/>
      <c r="P99" s="56"/>
      <c r="Q99" s="57"/>
      <c r="R99" s="21"/>
      <c r="S99" s="21"/>
      <c r="T99" s="21"/>
      <c r="U99" s="21"/>
      <c r="V99" s="56"/>
      <c r="W99" s="56"/>
      <c r="X99" s="56"/>
      <c r="Y99" s="56"/>
      <c r="Z99" s="56"/>
      <c r="AA99" s="56"/>
      <c r="AB99" s="56"/>
      <c r="AC99" s="56"/>
      <c r="AD99" s="21"/>
      <c r="AE99" s="21"/>
      <c r="AF99" s="56"/>
      <c r="AG99" s="56"/>
      <c r="AH99" s="58">
        <f t="shared" si="3"/>
        <v>0</v>
      </c>
      <c r="AI99" s="58">
        <f t="shared" si="4"/>
        <v>0</v>
      </c>
      <c r="AJ99" s="59">
        <f t="shared" si="5"/>
        <v>0</v>
      </c>
    </row>
    <row r="100" spans="1:36" ht="15" customHeight="1">
      <c r="A100" s="45"/>
      <c r="B100" s="43" t="s">
        <v>203</v>
      </c>
      <c r="C100" s="36" t="s">
        <v>0</v>
      </c>
      <c r="D100" s="56"/>
      <c r="E100" s="56"/>
      <c r="F100" s="56"/>
      <c r="G100" s="56"/>
      <c r="H100" s="21"/>
      <c r="I100" s="21"/>
      <c r="J100" s="56"/>
      <c r="K100" s="56"/>
      <c r="L100" s="56"/>
      <c r="M100" s="56"/>
      <c r="N100" s="56"/>
      <c r="O100" s="56"/>
      <c r="P100" s="56"/>
      <c r="Q100" s="57"/>
      <c r="R100" s="21"/>
      <c r="S100" s="21"/>
      <c r="T100" s="21"/>
      <c r="U100" s="21"/>
      <c r="V100" s="56"/>
      <c r="W100" s="56"/>
      <c r="X100" s="56"/>
      <c r="Y100" s="56"/>
      <c r="Z100" s="56"/>
      <c r="AA100" s="56"/>
      <c r="AB100" s="56"/>
      <c r="AC100" s="56"/>
      <c r="AD100" s="21"/>
      <c r="AE100" s="21"/>
      <c r="AF100" s="56"/>
      <c r="AG100" s="56"/>
      <c r="AH100" s="58">
        <f t="shared" si="3"/>
        <v>0</v>
      </c>
      <c r="AI100" s="58">
        <f t="shared" si="4"/>
        <v>0</v>
      </c>
      <c r="AJ100" s="59">
        <f t="shared" si="5"/>
        <v>0</v>
      </c>
    </row>
    <row r="101" spans="1:36" ht="15" customHeight="1">
      <c r="A101" s="45"/>
      <c r="B101" s="43" t="s">
        <v>124</v>
      </c>
      <c r="C101" s="36" t="s">
        <v>0</v>
      </c>
      <c r="D101" s="56"/>
      <c r="E101" s="56"/>
      <c r="F101" s="56"/>
      <c r="G101" s="56"/>
      <c r="H101" s="21"/>
      <c r="I101" s="21"/>
      <c r="J101" s="56"/>
      <c r="K101" s="56"/>
      <c r="L101" s="56"/>
      <c r="M101" s="56"/>
      <c r="N101" s="56"/>
      <c r="O101" s="56"/>
      <c r="P101" s="56"/>
      <c r="Q101" s="57"/>
      <c r="R101" s="21"/>
      <c r="S101" s="21"/>
      <c r="T101" s="21"/>
      <c r="U101" s="21"/>
      <c r="V101" s="56"/>
      <c r="W101" s="56"/>
      <c r="X101" s="56"/>
      <c r="Y101" s="56"/>
      <c r="Z101" s="210">
        <v>0.01</v>
      </c>
      <c r="AA101" s="210">
        <v>0.01</v>
      </c>
      <c r="AB101" s="56"/>
      <c r="AC101" s="56"/>
      <c r="AD101" s="21"/>
      <c r="AE101" s="21"/>
      <c r="AF101" s="56"/>
      <c r="AG101" s="56"/>
      <c r="AH101" s="58">
        <f t="shared" si="3"/>
        <v>0</v>
      </c>
      <c r="AI101" s="58">
        <f t="shared" si="4"/>
        <v>0</v>
      </c>
      <c r="AJ101" s="59">
        <f t="shared" si="5"/>
        <v>0</v>
      </c>
    </row>
    <row r="102" spans="1:36" ht="15" customHeight="1">
      <c r="A102" s="34"/>
      <c r="B102" s="35" t="s">
        <v>53</v>
      </c>
      <c r="C102" s="36" t="s">
        <v>0</v>
      </c>
      <c r="D102" s="56"/>
      <c r="E102" s="56"/>
      <c r="F102" s="56"/>
      <c r="G102" s="56"/>
      <c r="H102" s="21"/>
      <c r="I102" s="21"/>
      <c r="J102" s="56"/>
      <c r="K102" s="56"/>
      <c r="L102" s="56"/>
      <c r="M102" s="56"/>
      <c r="N102" s="56"/>
      <c r="O102" s="56"/>
      <c r="P102" s="56"/>
      <c r="Q102" s="57"/>
      <c r="R102" s="21"/>
      <c r="S102" s="21"/>
      <c r="T102" s="21"/>
      <c r="U102" s="21"/>
      <c r="V102" s="56"/>
      <c r="W102" s="56"/>
      <c r="X102" s="56"/>
      <c r="Y102" s="56"/>
      <c r="Z102" s="56"/>
      <c r="AA102" s="56"/>
      <c r="AB102" s="56"/>
      <c r="AC102" s="56"/>
      <c r="AD102" s="21"/>
      <c r="AE102" s="21"/>
      <c r="AF102" s="56"/>
      <c r="AG102" s="56"/>
      <c r="AH102" s="58">
        <f t="shared" si="3"/>
        <v>0</v>
      </c>
      <c r="AI102" s="58">
        <f t="shared" si="4"/>
        <v>0</v>
      </c>
      <c r="AJ102" s="59">
        <f t="shared" si="5"/>
        <v>0</v>
      </c>
    </row>
    <row r="103" spans="1:36" ht="15">
      <c r="A103" s="46"/>
      <c r="B103" s="47" t="s">
        <v>57</v>
      </c>
      <c r="C103" s="36" t="s">
        <v>0</v>
      </c>
      <c r="D103" s="56"/>
      <c r="E103" s="56"/>
      <c r="F103" s="56"/>
      <c r="G103" s="56"/>
      <c r="H103" s="21"/>
      <c r="I103" s="21"/>
      <c r="J103" s="56"/>
      <c r="K103" s="56"/>
      <c r="L103" s="56"/>
      <c r="M103" s="56"/>
      <c r="N103" s="56"/>
      <c r="O103" s="56"/>
      <c r="P103" s="56"/>
      <c r="Q103" s="57"/>
      <c r="R103" s="21"/>
      <c r="S103" s="21"/>
      <c r="T103" s="21"/>
      <c r="U103" s="21"/>
      <c r="V103" s="56"/>
      <c r="W103" s="56"/>
      <c r="X103" s="56"/>
      <c r="Y103" s="56"/>
      <c r="Z103" s="56"/>
      <c r="AA103" s="56"/>
      <c r="AB103" s="56"/>
      <c r="AC103" s="56"/>
      <c r="AD103" s="21"/>
      <c r="AE103" s="21"/>
      <c r="AF103" s="56"/>
      <c r="AG103" s="56"/>
      <c r="AH103" s="58">
        <f t="shared" si="3"/>
        <v>0</v>
      </c>
      <c r="AI103" s="58">
        <f t="shared" si="4"/>
        <v>0</v>
      </c>
      <c r="AJ103" s="59">
        <f t="shared" si="5"/>
        <v>0</v>
      </c>
    </row>
    <row r="104" spans="1:36" ht="15">
      <c r="A104" s="125">
        <v>26</v>
      </c>
      <c r="B104" s="126" t="s">
        <v>158</v>
      </c>
      <c r="C104" s="119" t="s">
        <v>0</v>
      </c>
      <c r="D104" s="56"/>
      <c r="E104" s="56"/>
      <c r="F104" s="56"/>
      <c r="G104" s="56"/>
      <c r="H104" s="21"/>
      <c r="I104" s="21"/>
      <c r="J104" s="56"/>
      <c r="K104" s="56"/>
      <c r="L104" s="56"/>
      <c r="M104" s="56"/>
      <c r="N104" s="56"/>
      <c r="O104" s="56"/>
      <c r="P104" s="56"/>
      <c r="Q104" s="57"/>
      <c r="R104" s="21"/>
      <c r="S104" s="21"/>
      <c r="T104" s="21"/>
      <c r="U104" s="21"/>
      <c r="V104" s="56"/>
      <c r="W104" s="56"/>
      <c r="X104" s="56"/>
      <c r="Y104" s="56"/>
      <c r="Z104" s="56"/>
      <c r="AA104" s="56"/>
      <c r="AB104" s="56"/>
      <c r="AC104" s="56"/>
      <c r="AD104" s="21"/>
      <c r="AE104" s="21"/>
      <c r="AF104" s="56"/>
      <c r="AG104" s="56"/>
      <c r="AH104" s="122">
        <f>AH105+AH106</f>
        <v>0</v>
      </c>
      <c r="AI104" s="122">
        <f>AI105+AI106</f>
        <v>0</v>
      </c>
      <c r="AJ104" s="122">
        <f>AJ105+AJ106</f>
        <v>0</v>
      </c>
    </row>
    <row r="105" spans="1:36" ht="15">
      <c r="A105" s="34"/>
      <c r="B105" s="37" t="s">
        <v>41</v>
      </c>
      <c r="C105" s="36" t="s">
        <v>0</v>
      </c>
      <c r="D105" s="56"/>
      <c r="E105" s="56"/>
      <c r="F105" s="56"/>
      <c r="G105" s="56"/>
      <c r="H105" s="21"/>
      <c r="I105" s="21"/>
      <c r="J105" s="56"/>
      <c r="K105" s="56"/>
      <c r="L105" s="56"/>
      <c r="M105" s="56"/>
      <c r="N105" s="56"/>
      <c r="O105" s="56"/>
      <c r="P105" s="56"/>
      <c r="Q105" s="57"/>
      <c r="R105" s="21"/>
      <c r="S105" s="21"/>
      <c r="T105" s="21"/>
      <c r="U105" s="21"/>
      <c r="V105" s="56"/>
      <c r="W105" s="56"/>
      <c r="X105" s="56"/>
      <c r="Y105" s="56"/>
      <c r="Z105" s="56"/>
      <c r="AA105" s="56"/>
      <c r="AB105" s="56"/>
      <c r="AC105" s="56"/>
      <c r="AD105" s="21"/>
      <c r="AE105" s="21"/>
      <c r="AF105" s="56"/>
      <c r="AG105" s="56"/>
      <c r="AH105" s="58">
        <f t="shared" si="3"/>
        <v>0</v>
      </c>
      <c r="AI105" s="58">
        <f t="shared" si="4"/>
        <v>0</v>
      </c>
      <c r="AJ105" s="59">
        <f t="shared" si="5"/>
        <v>0</v>
      </c>
    </row>
    <row r="106" spans="1:36" ht="15">
      <c r="A106" s="34"/>
      <c r="B106" s="37" t="s">
        <v>136</v>
      </c>
      <c r="C106" s="36" t="s">
        <v>0</v>
      </c>
      <c r="D106" s="56"/>
      <c r="E106" s="56"/>
      <c r="F106" s="56"/>
      <c r="G106" s="56"/>
      <c r="H106" s="21"/>
      <c r="I106" s="21"/>
      <c r="J106" s="56"/>
      <c r="K106" s="56"/>
      <c r="L106" s="56"/>
      <c r="M106" s="56"/>
      <c r="N106" s="56"/>
      <c r="O106" s="56"/>
      <c r="P106" s="56"/>
      <c r="Q106" s="57"/>
      <c r="R106" s="21"/>
      <c r="S106" s="21"/>
      <c r="T106" s="21"/>
      <c r="U106" s="21"/>
      <c r="V106" s="56"/>
      <c r="W106" s="56"/>
      <c r="X106" s="56"/>
      <c r="Y106" s="56"/>
      <c r="Z106" s="56"/>
      <c r="AA106" s="56"/>
      <c r="AB106" s="56"/>
      <c r="AC106" s="56"/>
      <c r="AD106" s="21"/>
      <c r="AE106" s="21"/>
      <c r="AF106" s="56"/>
      <c r="AG106" s="56"/>
      <c r="AH106" s="58">
        <f t="shared" si="3"/>
        <v>0</v>
      </c>
      <c r="AI106" s="58">
        <f t="shared" si="4"/>
        <v>0</v>
      </c>
      <c r="AJ106" s="59">
        <f t="shared" si="5"/>
        <v>0</v>
      </c>
    </row>
    <row r="107" spans="1:36" ht="15">
      <c r="A107" s="117">
        <v>27</v>
      </c>
      <c r="B107" s="127" t="s">
        <v>176</v>
      </c>
      <c r="C107" s="119" t="s">
        <v>0</v>
      </c>
      <c r="D107" s="56"/>
      <c r="E107" s="56"/>
      <c r="F107" s="56"/>
      <c r="G107" s="56"/>
      <c r="H107" s="21"/>
      <c r="I107" s="21"/>
      <c r="J107" s="56"/>
      <c r="K107" s="56"/>
      <c r="L107" s="56"/>
      <c r="M107" s="56"/>
      <c r="N107" s="56"/>
      <c r="O107" s="56"/>
      <c r="P107" s="56"/>
      <c r="Q107" s="57"/>
      <c r="R107" s="21"/>
      <c r="S107" s="21"/>
      <c r="T107" s="21"/>
      <c r="U107" s="21"/>
      <c r="V107" s="56"/>
      <c r="W107" s="56"/>
      <c r="X107" s="56"/>
      <c r="Y107" s="56"/>
      <c r="Z107" s="56"/>
      <c r="AA107" s="56"/>
      <c r="AB107" s="56"/>
      <c r="AC107" s="56"/>
      <c r="AD107" s="21"/>
      <c r="AE107" s="21"/>
      <c r="AF107" s="56"/>
      <c r="AG107" s="56"/>
      <c r="AH107" s="107">
        <f t="shared" si="3"/>
        <v>0</v>
      </c>
      <c r="AI107" s="107">
        <f t="shared" si="4"/>
        <v>0</v>
      </c>
      <c r="AJ107" s="107">
        <f t="shared" si="5"/>
        <v>0</v>
      </c>
    </row>
    <row r="108" spans="1:36" ht="15">
      <c r="A108" s="117">
        <v>28</v>
      </c>
      <c r="B108" s="128" t="s">
        <v>107</v>
      </c>
      <c r="C108" s="119" t="s">
        <v>0</v>
      </c>
      <c r="D108" s="56"/>
      <c r="E108" s="56"/>
      <c r="F108" s="56"/>
      <c r="G108" s="56"/>
      <c r="H108" s="21"/>
      <c r="I108" s="21"/>
      <c r="J108" s="56"/>
      <c r="K108" s="56"/>
      <c r="L108" s="56"/>
      <c r="M108" s="56"/>
      <c r="N108" s="56"/>
      <c r="O108" s="56"/>
      <c r="P108" s="56"/>
      <c r="Q108" s="57"/>
      <c r="R108" s="21"/>
      <c r="S108" s="21"/>
      <c r="T108" s="21"/>
      <c r="U108" s="21"/>
      <c r="V108" s="56"/>
      <c r="W108" s="56"/>
      <c r="X108" s="56"/>
      <c r="Y108" s="56"/>
      <c r="Z108" s="56"/>
      <c r="AA108" s="56"/>
      <c r="AB108" s="210">
        <v>0.00013</v>
      </c>
      <c r="AC108" s="210">
        <v>0.00025</v>
      </c>
      <c r="AD108" s="21"/>
      <c r="AE108" s="21"/>
      <c r="AF108" s="56"/>
      <c r="AG108" s="56"/>
      <c r="AH108" s="107">
        <f t="shared" si="3"/>
        <v>0</v>
      </c>
      <c r="AI108" s="107">
        <f t="shared" si="4"/>
        <v>0</v>
      </c>
      <c r="AJ108" s="107">
        <f t="shared" si="5"/>
        <v>0</v>
      </c>
    </row>
    <row r="109" spans="1:36" ht="15">
      <c r="A109" s="117">
        <v>29</v>
      </c>
      <c r="B109" s="128" t="s">
        <v>186</v>
      </c>
      <c r="C109" s="119" t="s">
        <v>0</v>
      </c>
      <c r="D109" s="56"/>
      <c r="E109" s="56"/>
      <c r="F109" s="56"/>
      <c r="G109" s="56"/>
      <c r="H109" s="21"/>
      <c r="I109" s="21"/>
      <c r="J109" s="56"/>
      <c r="K109" s="56"/>
      <c r="L109" s="56"/>
      <c r="M109" s="56"/>
      <c r="N109" s="56"/>
      <c r="O109" s="56"/>
      <c r="P109" s="56"/>
      <c r="Q109" s="57"/>
      <c r="R109" s="21"/>
      <c r="S109" s="21"/>
      <c r="T109" s="21"/>
      <c r="U109" s="21"/>
      <c r="V109" s="56"/>
      <c r="W109" s="56"/>
      <c r="X109" s="56"/>
      <c r="Y109" s="56"/>
      <c r="Z109" s="56"/>
      <c r="AA109" s="56"/>
      <c r="AB109" s="56"/>
      <c r="AC109" s="56"/>
      <c r="AD109" s="21"/>
      <c r="AE109" s="21"/>
      <c r="AF109" s="56"/>
      <c r="AG109" s="56"/>
      <c r="AH109" s="107">
        <f t="shared" si="3"/>
        <v>0</v>
      </c>
      <c r="AI109" s="107">
        <f t="shared" si="4"/>
        <v>0</v>
      </c>
      <c r="AJ109" s="107">
        <f t="shared" si="5"/>
        <v>0</v>
      </c>
    </row>
    <row r="110" spans="1:36" ht="15">
      <c r="A110" s="117">
        <v>30</v>
      </c>
      <c r="B110" s="119" t="s">
        <v>52</v>
      </c>
      <c r="C110" s="119" t="s">
        <v>0</v>
      </c>
      <c r="D110" s="210">
        <v>0.12</v>
      </c>
      <c r="E110" s="210">
        <v>0.144</v>
      </c>
      <c r="F110" s="56"/>
      <c r="G110" s="56"/>
      <c r="H110" s="21"/>
      <c r="I110" s="21"/>
      <c r="J110" s="56"/>
      <c r="K110" s="56"/>
      <c r="L110" s="56"/>
      <c r="M110" s="56"/>
      <c r="N110" s="56"/>
      <c r="O110" s="56"/>
      <c r="P110" s="56"/>
      <c r="Q110" s="57"/>
      <c r="R110" s="21"/>
      <c r="S110" s="21"/>
      <c r="T110" s="56"/>
      <c r="U110" s="56"/>
      <c r="V110" s="56"/>
      <c r="W110" s="56"/>
      <c r="X110" s="210">
        <v>0.0066</v>
      </c>
      <c r="Y110" s="210">
        <v>0.0078</v>
      </c>
      <c r="Z110" s="56"/>
      <c r="AA110" s="56"/>
      <c r="AB110" s="210">
        <v>0.0021</v>
      </c>
      <c r="AC110" s="210">
        <v>0.00354</v>
      </c>
      <c r="AD110" s="21"/>
      <c r="AE110" s="21"/>
      <c r="AF110" s="56"/>
      <c r="AG110" s="56"/>
      <c r="AH110" s="107">
        <f t="shared" si="3"/>
        <v>0</v>
      </c>
      <c r="AI110" s="107">
        <f t="shared" si="4"/>
        <v>0</v>
      </c>
      <c r="AJ110" s="107">
        <f t="shared" si="5"/>
        <v>0</v>
      </c>
    </row>
    <row r="111" spans="24:36" ht="15">
      <c r="X111"/>
      <c r="Y111"/>
      <c r="AG111" s="1" t="s">
        <v>138</v>
      </c>
      <c r="AH111" s="103">
        <v>0.048</v>
      </c>
      <c r="AI111" s="104" t="s">
        <v>137</v>
      </c>
      <c r="AJ111" s="105">
        <f>AJ110/AH111</f>
        <v>0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Z2:AA2"/>
    <mergeCell ref="D2:E2"/>
    <mergeCell ref="F2:G2"/>
    <mergeCell ref="J2:K2"/>
    <mergeCell ref="H2:I2"/>
    <mergeCell ref="N2:O2"/>
    <mergeCell ref="L2:M2"/>
    <mergeCell ref="P2:Q2"/>
    <mergeCell ref="AJ1:AJ2"/>
    <mergeCell ref="R2:S2"/>
    <mergeCell ref="V2:W2"/>
    <mergeCell ref="AD2:AE2"/>
    <mergeCell ref="T2:U2"/>
    <mergeCell ref="AH1:AI1"/>
    <mergeCell ref="X2:Y2"/>
    <mergeCell ref="D1:AG1"/>
    <mergeCell ref="AB2:AC2"/>
    <mergeCell ref="AF2:AG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76">
      <selection activeCell="D87" sqref="D87"/>
    </sheetView>
  </sheetViews>
  <sheetFormatPr defaultColWidth="9.140625" defaultRowHeight="15"/>
  <cols>
    <col min="1" max="1" width="3.57421875" style="150" customWidth="1"/>
    <col min="2" max="2" width="26.28125" style="49" customWidth="1"/>
    <col min="3" max="3" width="2.8515625" style="49" customWidth="1"/>
    <col min="4" max="6" width="10.7109375" style="0" customWidth="1"/>
    <col min="8" max="9" width="9.140625" style="259" customWidth="1"/>
  </cols>
  <sheetData>
    <row r="1" spans="1:6" ht="27" customHeight="1">
      <c r="A1" s="143"/>
      <c r="B1" s="164" t="s">
        <v>256</v>
      </c>
      <c r="C1" s="27"/>
      <c r="D1" s="280" t="s">
        <v>170</v>
      </c>
      <c r="E1" s="281"/>
      <c r="F1" s="270" t="s">
        <v>125</v>
      </c>
    </row>
    <row r="2" spans="1:9" s="6" customFormat="1" ht="37.5" customHeight="1">
      <c r="A2" s="144"/>
      <c r="B2" s="142" t="s">
        <v>290</v>
      </c>
      <c r="C2" s="29"/>
      <c r="D2" s="110" t="s">
        <v>73</v>
      </c>
      <c r="E2" s="109" t="s">
        <v>74</v>
      </c>
      <c r="F2" s="271"/>
      <c r="H2" s="260"/>
      <c r="I2" s="260"/>
    </row>
    <row r="3" spans="1:6" ht="13.5" customHeight="1">
      <c r="A3" s="145"/>
      <c r="B3" s="31" t="s">
        <v>68</v>
      </c>
      <c r="C3" s="32"/>
      <c r="D3" s="163">
        <f>'День 1'!AL3+'День 2'!AH3+'День 4'!AP3+'День 3'!AJ3+'День 5'!AL3+'День 6'!AL3+'День 7'!AJ3+'День 12'!AH3+'День 8'!AL3+'День 9'!AL3+'День 10'!AN3+'День 11'!AH3</f>
        <v>0</v>
      </c>
      <c r="E3" s="163">
        <f>'День 1'!AM3+'День 2'!AI3+'День 4'!AQ3+'День 3'!AK3+'День 5'!AM3+'День 6'!AM3+'День 7'!AK3+'День 12'!AI3+'День 8'!AM3+'День 9'!AM3+'День 10'!AO3+'День 11'!AI3</f>
        <v>0</v>
      </c>
      <c r="F3" s="101">
        <f>D3+E3</f>
        <v>0</v>
      </c>
    </row>
    <row r="4" spans="1:6" ht="13.5" customHeight="1">
      <c r="A4" s="145"/>
      <c r="B4" s="31" t="s">
        <v>70</v>
      </c>
      <c r="C4" s="33"/>
      <c r="D4" s="2"/>
      <c r="E4" s="4"/>
      <c r="F4" s="4"/>
    </row>
    <row r="5" spans="1:6" ht="13.5" customHeight="1">
      <c r="A5" s="145"/>
      <c r="B5" s="31"/>
      <c r="C5" s="33"/>
      <c r="D5" s="2"/>
      <c r="E5" s="4"/>
      <c r="F5" s="4"/>
    </row>
    <row r="6" spans="1:6" ht="13.5" customHeight="1">
      <c r="A6" s="146">
        <v>1</v>
      </c>
      <c r="B6" s="111" t="s">
        <v>48</v>
      </c>
      <c r="C6" s="119" t="s">
        <v>0</v>
      </c>
      <c r="D6" s="120">
        <f>D7+D8+D9</f>
        <v>0</v>
      </c>
      <c r="E6" s="120">
        <f>E7+E8+E9</f>
        <v>0</v>
      </c>
      <c r="F6" s="120">
        <f>F7+F8+F9</f>
        <v>0</v>
      </c>
    </row>
    <row r="7" spans="1:6" ht="13.5" customHeight="1">
      <c r="A7" s="146"/>
      <c r="B7" s="35" t="s">
        <v>4</v>
      </c>
      <c r="C7" s="36" t="s">
        <v>0</v>
      </c>
      <c r="D7" s="3">
        <f>'День 1'!AL7+'День 2'!AH7+'День 4'!AP7+'День 3'!AJ7+'День 5'!AL7+'День 6'!AL7+'День 7'!AJ7+'День 12'!AH7+'День 8'!AL7+'День 9'!AL7+'День 10'!AN7+'День 11'!AH7</f>
        <v>0</v>
      </c>
      <c r="E7" s="3">
        <f>'День 1'!AM7+'День 2'!AI7+'День 4'!AQ7+'День 3'!AK7+'День 5'!AM7+'День 6'!AM7+'День 7'!AK7+'День 12'!AI7+'День 8'!AM7+'День 9'!AM7+'День 10'!AO7+'День 11'!AI7</f>
        <v>0</v>
      </c>
      <c r="F7" s="8">
        <f>E7+D7</f>
        <v>0</v>
      </c>
    </row>
    <row r="8" spans="1:6" ht="13.5" customHeight="1">
      <c r="A8" s="146"/>
      <c r="B8" s="37" t="s">
        <v>48</v>
      </c>
      <c r="C8" s="36" t="s">
        <v>0</v>
      </c>
      <c r="D8" s="3">
        <f>'День 1'!AL8+'День 2'!AH8+'День 4'!AP8+'День 3'!AJ8+'День 5'!AL8+'День 6'!AL8+'День 7'!AJ8+'День 12'!AH8+'День 8'!AL8+'День 9'!AL8+'День 10'!AN8+'День 11'!AH8</f>
        <v>0</v>
      </c>
      <c r="E8" s="3">
        <f>'День 1'!AM8+'День 2'!AI8+'День 4'!AQ8+'День 3'!AK8+'День 5'!AM8+'День 6'!AM8+'День 7'!AK8+'День 12'!AI8+'День 8'!AM8+'День 9'!AM8+'День 10'!AO8+'День 11'!AI8</f>
        <v>0</v>
      </c>
      <c r="F8" s="8">
        <f aca="true" t="shared" si="0" ref="F8:F74">E8+D8</f>
        <v>0</v>
      </c>
    </row>
    <row r="9" spans="1:6" ht="13.5" customHeight="1">
      <c r="A9" s="146"/>
      <c r="B9" s="35" t="s">
        <v>43</v>
      </c>
      <c r="C9" s="36" t="s">
        <v>0</v>
      </c>
      <c r="D9" s="3">
        <f>'День 1'!AL9+'День 2'!AH9+'День 4'!AP9+'День 3'!AJ9+'День 5'!AL9+'День 6'!AL9+'День 7'!AJ9+'День 12'!AH9+'День 8'!AL9+'День 9'!AL9+'День 10'!AN9+'День 11'!AH9</f>
        <v>0</v>
      </c>
      <c r="E9" s="3">
        <f>'День 1'!AM9+'День 2'!AI9+'День 4'!AQ9+'День 3'!AK9+'День 5'!AM9+'День 6'!AM9+'День 7'!AK9+'День 12'!AI9+'День 8'!AM9+'День 9'!AM9+'День 10'!AO9+'День 11'!AI9</f>
        <v>0</v>
      </c>
      <c r="F9" s="8">
        <f t="shared" si="0"/>
        <v>0</v>
      </c>
    </row>
    <row r="10" spans="1:6" ht="13.5" customHeight="1">
      <c r="A10" s="146">
        <v>2</v>
      </c>
      <c r="B10" s="36" t="s">
        <v>127</v>
      </c>
      <c r="C10" s="119" t="s">
        <v>0</v>
      </c>
      <c r="D10" s="162">
        <f>'День 1'!AL10+'День 2'!AH10+'День 4'!AP10+'День 3'!AJ10+'День 5'!AL10+'День 6'!AL10+'День 7'!AJ10+'День 12'!AH10+'День 8'!AL10+'День 9'!AL10+'День 10'!AN10+'День 11'!AH10</f>
        <v>0</v>
      </c>
      <c r="E10" s="162">
        <f>'День 1'!AM10+'День 2'!AI10+'День 4'!AQ10+'День 3'!AK10+'День 5'!AM10+'День 6'!AM10+'День 7'!AK10+'День 12'!AI10+'День 8'!AM10+'День 9'!AM10+'День 10'!AO10+'День 11'!AI10</f>
        <v>0</v>
      </c>
      <c r="F10" s="162">
        <f t="shared" si="0"/>
        <v>0</v>
      </c>
    </row>
    <row r="11" spans="1:6" ht="13.5" customHeight="1">
      <c r="A11" s="146">
        <v>3</v>
      </c>
      <c r="B11" s="36" t="s">
        <v>178</v>
      </c>
      <c r="C11" s="119" t="s">
        <v>0</v>
      </c>
      <c r="D11" s="162">
        <f>'День 1'!AL11+'День 2'!AH11+'День 4'!AP11+'День 3'!AJ11+'День 5'!AL11+'День 6'!AL11+'День 7'!AJ11+'День 12'!AH11+'День 8'!AL11+'День 9'!AL11+'День 10'!AN11+'День 11'!AH11</f>
        <v>0</v>
      </c>
      <c r="E11" s="162">
        <f>'День 1'!AM11+'День 2'!AI11+'День 4'!AQ11+'День 3'!AK11+'День 5'!AM11+'День 6'!AM11+'День 7'!AK11+'День 12'!AI11+'День 8'!AM11+'День 9'!AM11+'День 10'!AO11+'День 11'!AI11</f>
        <v>0</v>
      </c>
      <c r="F11" s="162">
        <f t="shared" si="0"/>
        <v>0</v>
      </c>
    </row>
    <row r="12" spans="1:6" ht="13.5" customHeight="1">
      <c r="A12" s="146">
        <v>4</v>
      </c>
      <c r="B12" s="111" t="s">
        <v>140</v>
      </c>
      <c r="C12" s="119" t="s">
        <v>0</v>
      </c>
      <c r="D12" s="122">
        <f>D14+D15+D16</f>
        <v>0</v>
      </c>
      <c r="E12" s="122">
        <f>E14+E15+E16</f>
        <v>0</v>
      </c>
      <c r="F12" s="122">
        <f>F14+F15+F16</f>
        <v>0</v>
      </c>
    </row>
    <row r="13" spans="1:6" ht="13.5" customHeight="1">
      <c r="A13" s="146"/>
      <c r="B13" s="37" t="s">
        <v>6</v>
      </c>
      <c r="C13" s="36" t="s">
        <v>0</v>
      </c>
      <c r="D13" s="3">
        <f>'День 1'!AL13+'День 2'!AH13+'День 4'!AP13+'День 3'!AJ13+'День 5'!AL13+'День 6'!AL13+'День 7'!AJ13+'День 12'!AH13+'День 8'!AL13+'День 9'!AL13+'День 10'!AN13+'День 11'!AH13</f>
        <v>0</v>
      </c>
      <c r="E13" s="3">
        <f>'День 1'!AM13+'День 2'!AI13+'День 4'!AQ13+'День 3'!AK13+'День 5'!AM13+'День 6'!AM13+'День 7'!AK13+'День 12'!AI13+'День 8'!AM13+'День 9'!AM13+'День 10'!AO13+'День 11'!AI13</f>
        <v>0</v>
      </c>
      <c r="F13" s="8">
        <f t="shared" si="0"/>
        <v>0</v>
      </c>
    </row>
    <row r="14" spans="1:6" ht="13.5" customHeight="1">
      <c r="A14" s="146"/>
      <c r="B14" s="34" t="s">
        <v>198</v>
      </c>
      <c r="C14" s="36" t="s">
        <v>0</v>
      </c>
      <c r="D14" s="3">
        <f>'День 1'!AL14+'День 2'!AH14+'День 4'!AP14+'День 3'!AJ14+'День 5'!AL14+'День 6'!AL14+'День 7'!AJ14+'День 12'!AH14+'День 8'!AL14+'День 9'!AL14+'День 10'!AN14+'День 11'!AH14</f>
        <v>0</v>
      </c>
      <c r="E14" s="3">
        <f>'День 1'!AM14+'День 2'!AI14+'День 4'!AQ14+'День 3'!AK14+'День 5'!AM14+'День 6'!AM14+'День 7'!AK14+'День 12'!AI14+'День 8'!AM14+'День 9'!AM14+'День 10'!AO14+'День 11'!AI14</f>
        <v>0</v>
      </c>
      <c r="F14" s="8">
        <f t="shared" si="0"/>
        <v>0</v>
      </c>
    </row>
    <row r="15" spans="1:6" ht="13.5" customHeight="1">
      <c r="A15" s="146"/>
      <c r="B15" s="35" t="s">
        <v>7</v>
      </c>
      <c r="C15" s="36" t="s">
        <v>0</v>
      </c>
      <c r="D15" s="3">
        <f>'День 1'!AL15+'День 2'!AH15+'День 4'!AP15+'День 3'!AJ15+'День 5'!AL15+'День 6'!AL15+'День 7'!AJ15+'День 12'!AH15+'День 8'!AL15+'День 9'!AL15+'День 10'!AN15+'День 11'!AH15</f>
        <v>0</v>
      </c>
      <c r="E15" s="3">
        <f>'День 1'!AM15+'День 2'!AI15+'День 4'!AQ15+'День 3'!AK15+'День 5'!AM15+'День 6'!AM15+'День 7'!AK15+'День 12'!AI15+'День 8'!AM15+'День 9'!AM15+'День 10'!AO15+'День 11'!AI15</f>
        <v>0</v>
      </c>
      <c r="F15" s="8">
        <f t="shared" si="0"/>
        <v>0</v>
      </c>
    </row>
    <row r="16" spans="1:6" ht="13.5" customHeight="1">
      <c r="A16" s="146"/>
      <c r="B16" s="35" t="s">
        <v>141</v>
      </c>
      <c r="C16" s="36" t="s">
        <v>0</v>
      </c>
      <c r="D16" s="3">
        <f>'День 1'!AL16+'День 2'!AH16+'День 4'!AP16+'День 3'!AJ16+'День 5'!AL16+'День 6'!AL16+'День 7'!AJ16+'День 12'!AH16+'День 8'!AL16+'День 9'!AL16+'День 10'!AN16+'День 11'!AH16</f>
        <v>0</v>
      </c>
      <c r="E16" s="3">
        <f>'День 1'!AM16+'День 2'!AI16+'День 4'!AQ16+'День 3'!AK16+'День 5'!AM16+'День 6'!AM16+'День 7'!AK16+'День 12'!AI16+'День 8'!AM16+'День 9'!AM16+'День 10'!AO16+'День 11'!AI16</f>
        <v>0</v>
      </c>
      <c r="F16" s="8">
        <f t="shared" si="0"/>
        <v>0</v>
      </c>
    </row>
    <row r="17" spans="1:6" ht="13.5" customHeight="1">
      <c r="A17" s="146">
        <v>5</v>
      </c>
      <c r="B17" s="111" t="s">
        <v>142</v>
      </c>
      <c r="C17" s="119" t="s">
        <v>0</v>
      </c>
      <c r="D17" s="122">
        <f>D18+D19+D20</f>
        <v>0</v>
      </c>
      <c r="E17" s="122">
        <f>E18+E19+E20</f>
        <v>0</v>
      </c>
      <c r="F17" s="122">
        <f>F18+F19+F20</f>
        <v>0</v>
      </c>
    </row>
    <row r="18" spans="1:6" ht="13.5" customHeight="1">
      <c r="A18" s="146"/>
      <c r="B18" s="37" t="s">
        <v>19</v>
      </c>
      <c r="C18" s="36" t="s">
        <v>0</v>
      </c>
      <c r="D18" s="3">
        <f>'День 1'!AL18+'День 2'!AH18+'День 4'!AP18+'День 3'!AJ18+'День 5'!AL18+'День 6'!AL18+'День 7'!AJ18+'День 12'!AH18+'День 8'!AL18+'День 9'!AL18+'День 10'!AN18+'День 11'!AH18</f>
        <v>0</v>
      </c>
      <c r="E18" s="3">
        <f>'День 1'!AM18+'День 2'!AI18+'День 4'!AQ18+'День 3'!AK18+'День 5'!AM18+'День 6'!AM18+'День 7'!AK18+'День 12'!AI18+'День 8'!AM18+'День 9'!AM18+'День 10'!AO18+'День 11'!AI18</f>
        <v>0</v>
      </c>
      <c r="F18" s="8">
        <f t="shared" si="0"/>
        <v>0</v>
      </c>
    </row>
    <row r="19" spans="1:6" ht="13.5" customHeight="1">
      <c r="A19" s="146"/>
      <c r="B19" s="35" t="s">
        <v>20</v>
      </c>
      <c r="C19" s="36" t="s">
        <v>0</v>
      </c>
      <c r="D19" s="3">
        <f>'День 1'!AL19+'День 2'!AH19+'День 4'!AP19+'День 3'!AJ19+'День 5'!AL19+'День 6'!AL19+'День 7'!AJ19+'День 12'!AH19+'День 8'!AL19+'День 9'!AL19+'День 10'!AN19+'День 11'!AH19</f>
        <v>0</v>
      </c>
      <c r="E19" s="3">
        <f>'День 1'!AM19+'День 2'!AI19+'День 4'!AQ19+'День 3'!AK19+'День 5'!AM19+'День 6'!AM19+'День 7'!AK19+'День 12'!AI19+'День 8'!AM19+'День 9'!AM19+'День 10'!AO19+'День 11'!AI19</f>
        <v>0</v>
      </c>
      <c r="F19" s="8">
        <f t="shared" si="0"/>
        <v>0</v>
      </c>
    </row>
    <row r="20" spans="1:6" ht="13.5" customHeight="1">
      <c r="A20" s="146"/>
      <c r="B20" s="39" t="s">
        <v>63</v>
      </c>
      <c r="C20" s="36" t="s">
        <v>0</v>
      </c>
      <c r="D20" s="3">
        <f>'День 1'!AL20+'День 2'!AH20+'День 4'!AP20+'День 3'!AJ20+'День 5'!AL20+'День 6'!AL20+'День 7'!AJ20+'День 12'!AH20+'День 8'!AL20+'День 9'!AL20+'День 10'!AN20+'День 11'!AH20</f>
        <v>0</v>
      </c>
      <c r="E20" s="3">
        <f>'День 1'!AM20+'День 2'!AI20+'День 4'!AQ20+'День 3'!AK20+'День 5'!AM20+'День 6'!AM20+'День 7'!AK20+'День 12'!AI20+'День 8'!AM20+'День 9'!AM20+'День 10'!AO20+'День 11'!AI20</f>
        <v>0</v>
      </c>
      <c r="F20" s="8">
        <f t="shared" si="0"/>
        <v>0</v>
      </c>
    </row>
    <row r="21" spans="1:6" ht="13.5" customHeight="1">
      <c r="A21" s="146">
        <v>6</v>
      </c>
      <c r="B21" s="111" t="s">
        <v>143</v>
      </c>
      <c r="C21" s="119" t="s">
        <v>0</v>
      </c>
      <c r="D21" s="122">
        <f>D22+D23+D24</f>
        <v>0</v>
      </c>
      <c r="E21" s="122">
        <f>E22+E23+E24</f>
        <v>0</v>
      </c>
      <c r="F21" s="122">
        <f>F22+F23+F24</f>
        <v>0</v>
      </c>
    </row>
    <row r="22" spans="1:6" ht="13.5" customHeight="1">
      <c r="A22" s="146"/>
      <c r="B22" s="37" t="s">
        <v>61</v>
      </c>
      <c r="C22" s="36" t="s">
        <v>0</v>
      </c>
      <c r="D22" s="3">
        <f>'День 1'!AL22+'День 2'!AH22+'День 4'!AP22+'День 3'!AJ22+'День 5'!AL22+'День 6'!AL22+'День 7'!AJ22+'День 12'!AH22+'День 8'!AL22+'День 9'!AL22+'День 10'!AN22+'День 11'!AH22</f>
        <v>0</v>
      </c>
      <c r="E22" s="3">
        <f>'День 1'!AM22+'День 2'!AI22+'День 4'!AQ22+'День 3'!AK22+'День 5'!AM22+'День 6'!AM22+'День 7'!AK22+'День 12'!AI22+'День 8'!AM22+'День 9'!AM22+'День 10'!AO22+'День 11'!AI22</f>
        <v>0</v>
      </c>
      <c r="F22" s="8">
        <f t="shared" si="0"/>
        <v>0</v>
      </c>
    </row>
    <row r="23" spans="1:6" ht="13.5" customHeight="1">
      <c r="A23" s="146"/>
      <c r="B23" s="37" t="s">
        <v>27</v>
      </c>
      <c r="C23" s="36" t="s">
        <v>0</v>
      </c>
      <c r="D23" s="3">
        <f>'День 1'!AL23+'День 2'!AH23+'День 4'!AP23+'День 3'!AJ23+'День 5'!AL23+'День 6'!AL23+'День 7'!AJ23+'День 12'!AH23+'День 8'!AL23+'День 9'!AL23+'День 10'!AN23+'День 11'!AH23</f>
        <v>0</v>
      </c>
      <c r="E23" s="3">
        <f>'День 1'!AM23+'День 2'!AI23+'День 4'!AQ23+'День 3'!AK23+'День 5'!AM23+'День 6'!AM23+'День 7'!AK23+'День 12'!AI23+'День 8'!AM23+'День 9'!AM23+'День 10'!AO23+'День 11'!AI23</f>
        <v>0</v>
      </c>
      <c r="F23" s="8">
        <f t="shared" si="0"/>
        <v>0</v>
      </c>
    </row>
    <row r="24" spans="1:6" ht="13.5" customHeight="1">
      <c r="A24" s="146"/>
      <c r="B24" s="115" t="s">
        <v>162</v>
      </c>
      <c r="C24" s="36" t="s">
        <v>0</v>
      </c>
      <c r="D24" s="3">
        <f>'День 1'!AL24+'День 2'!AH24+'День 4'!AP24+'День 3'!AJ24+'День 5'!AL24+'День 6'!AL24+'День 7'!AJ24+'День 12'!AH24+'День 8'!AL24+'День 9'!AL24+'День 10'!AN24+'День 11'!AH24</f>
        <v>0</v>
      </c>
      <c r="E24" s="3">
        <f>'День 1'!AM24+'День 2'!AI24+'День 4'!AQ24+'День 3'!AK24+'День 5'!AM24+'День 6'!AM24+'День 7'!AK24+'День 12'!AI24+'День 8'!AM24+'День 9'!AM24+'День 10'!AO24+'День 11'!AI24</f>
        <v>0</v>
      </c>
      <c r="F24" s="8">
        <f t="shared" si="0"/>
        <v>0</v>
      </c>
    </row>
    <row r="25" spans="1:6" ht="13.5" customHeight="1">
      <c r="A25" s="145">
        <v>7</v>
      </c>
      <c r="B25" s="111" t="s">
        <v>23</v>
      </c>
      <c r="C25" s="119" t="s">
        <v>0</v>
      </c>
      <c r="D25" s="122">
        <f>D26+D27+D28</f>
        <v>0</v>
      </c>
      <c r="E25" s="122">
        <f>E26+E27+E28</f>
        <v>0</v>
      </c>
      <c r="F25" s="122">
        <f>F26+F27+F28</f>
        <v>0</v>
      </c>
    </row>
    <row r="26" spans="1:6" ht="13.5" customHeight="1">
      <c r="A26" s="146"/>
      <c r="B26" s="42" t="s">
        <v>110</v>
      </c>
      <c r="C26" s="36" t="s">
        <v>0</v>
      </c>
      <c r="D26" s="3">
        <f>'День 1'!AL26+'День 2'!AH26+'День 4'!AP26+'День 3'!AJ26+'День 5'!AL26+'День 6'!AL26+'День 7'!AJ26+'День 12'!AH26+'День 8'!AL26+'День 9'!AL26+'День 10'!AN26+'День 11'!AH26</f>
        <v>0</v>
      </c>
      <c r="E26" s="3">
        <f>'День 1'!AM26+'День 2'!AI26+'День 4'!AQ26+'День 3'!AK26+'День 5'!AM26+'День 6'!AM26+'День 7'!AK26+'День 12'!AI26+'День 8'!AM26+'День 9'!AM26+'День 10'!AO26+'День 11'!AI26</f>
        <v>0</v>
      </c>
      <c r="F26" s="8">
        <f t="shared" si="0"/>
        <v>0</v>
      </c>
    </row>
    <row r="27" spans="1:6" ht="13.5" customHeight="1">
      <c r="A27" s="146"/>
      <c r="B27" s="35" t="s">
        <v>23</v>
      </c>
      <c r="C27" s="36" t="s">
        <v>0</v>
      </c>
      <c r="D27" s="3">
        <f>'День 1'!AL27+'День 2'!AH27+'День 4'!AP27+'День 3'!AJ27+'День 5'!AL27+'День 6'!AL27+'День 7'!AJ27+'День 12'!AH27+'День 8'!AL27+'День 9'!AL27+'День 10'!AN27+'День 11'!AH27</f>
        <v>0</v>
      </c>
      <c r="E27" s="3">
        <f>'День 1'!AM27+'День 2'!AI27+'День 4'!AQ27+'День 3'!AK27+'День 5'!AM27+'День 6'!AM27+'День 7'!AK27+'День 12'!AI27+'День 8'!AM27+'День 9'!AM27+'День 10'!AO27+'День 11'!AI27</f>
        <v>0</v>
      </c>
      <c r="F27" s="8">
        <f t="shared" si="0"/>
        <v>0</v>
      </c>
    </row>
    <row r="28" spans="1:6" ht="13.5" customHeight="1">
      <c r="A28" s="146"/>
      <c r="B28" s="177" t="s">
        <v>144</v>
      </c>
      <c r="C28" s="36" t="s">
        <v>0</v>
      </c>
      <c r="D28" s="3">
        <f>'День 1'!AL28+'День 2'!AH28+'День 4'!AP28+'День 3'!AJ28+'День 5'!AL28+'День 6'!AL28+'День 7'!AJ28+'День 12'!AH28+'День 8'!AL28+'День 9'!AL28+'День 10'!AN28+'День 11'!AH28</f>
        <v>0</v>
      </c>
      <c r="E28" s="3">
        <f>'День 1'!AM28+'День 2'!AI28+'День 4'!AQ28+'День 3'!AK28+'День 5'!AM28+'День 6'!AM28+'День 7'!AK28+'День 12'!AI28+'День 8'!AM28+'День 9'!AM28+'День 10'!AO28+'День 11'!AI28</f>
        <v>0</v>
      </c>
      <c r="F28" s="8">
        <f t="shared" si="0"/>
        <v>0</v>
      </c>
    </row>
    <row r="29" spans="1:6" ht="13.5" customHeight="1">
      <c r="A29" s="146">
        <v>8</v>
      </c>
      <c r="B29" s="36" t="s">
        <v>145</v>
      </c>
      <c r="C29" s="119" t="s">
        <v>0</v>
      </c>
      <c r="D29" s="122">
        <f>D30+D31+D32+D33+D34+D35+D36+D37+D38+D39+D40</f>
        <v>0</v>
      </c>
      <c r="E29" s="122">
        <f>E30+E31+E32+E33+E34+E35+E36+E37+E38+E39+E40</f>
        <v>0</v>
      </c>
      <c r="F29" s="122">
        <f>F30+F31+F32+F33+F34+F35+F36+F37+F38+F39+F40</f>
        <v>0</v>
      </c>
    </row>
    <row r="30" spans="1:6" ht="13.5" customHeight="1">
      <c r="A30" s="146"/>
      <c r="B30" s="37" t="s">
        <v>5</v>
      </c>
      <c r="C30" s="36" t="s">
        <v>0</v>
      </c>
      <c r="D30" s="3">
        <f>'День 1'!AL30+'День 2'!AH30+'День 4'!AP30+'День 3'!AJ30+'День 5'!AL30+'День 6'!AL30+'День 7'!AJ30+'День 12'!AH30+'День 8'!AL30+'День 9'!AL30+'День 10'!AN30+'День 11'!AH30</f>
        <v>0</v>
      </c>
      <c r="E30" s="3">
        <f>'День 1'!AM30+'День 2'!AI30+'День 4'!AQ30+'День 3'!AK30+'День 5'!AM30+'День 6'!AM30+'День 7'!AK30+'День 12'!AI30+'День 8'!AM30+'День 9'!AM30+'День 10'!AO30+'День 11'!AI30</f>
        <v>0</v>
      </c>
      <c r="F30" s="8">
        <f t="shared" si="0"/>
        <v>0</v>
      </c>
    </row>
    <row r="31" spans="1:6" ht="13.5" customHeight="1">
      <c r="A31" s="146"/>
      <c r="B31" s="37" t="s">
        <v>58</v>
      </c>
      <c r="C31" s="36" t="s">
        <v>0</v>
      </c>
      <c r="D31" s="3">
        <f>'День 1'!AL31+'День 2'!AH31+'День 4'!AP31+'День 3'!AJ31+'День 5'!AL31+'День 6'!AL31+'День 7'!AJ31+'День 12'!AH31+'День 8'!AL31+'День 9'!AL31+'День 10'!AN31+'День 11'!AH31</f>
        <v>0</v>
      </c>
      <c r="E31" s="3">
        <f>'День 1'!AM31+'День 2'!AI31+'День 4'!AQ31+'День 3'!AK31+'День 5'!AM31+'День 6'!AM31+'День 7'!AK31+'День 12'!AI31+'День 8'!AM31+'День 9'!AM31+'День 10'!AO31+'День 11'!AI31</f>
        <v>0</v>
      </c>
      <c r="F31" s="8">
        <f t="shared" si="0"/>
        <v>0</v>
      </c>
    </row>
    <row r="32" spans="1:6" ht="13.5" customHeight="1">
      <c r="A32" s="146"/>
      <c r="B32" s="37" t="s">
        <v>8</v>
      </c>
      <c r="C32" s="36" t="s">
        <v>0</v>
      </c>
      <c r="D32" s="3">
        <f>'День 1'!AL32+'День 2'!AH32+'День 4'!AP32+'День 3'!AJ32+'День 5'!AL32+'День 6'!AL32+'День 7'!AJ32+'День 12'!AH32+'День 8'!AL32+'День 9'!AL32+'День 10'!AN32+'День 11'!AH32</f>
        <v>0</v>
      </c>
      <c r="E32" s="3">
        <f>'День 1'!AM32+'День 2'!AI32+'День 4'!AQ32+'День 3'!AK32+'День 5'!AM32+'День 6'!AM32+'День 7'!AK32+'День 12'!AI32+'День 8'!AM32+'День 9'!AM32+'День 10'!AO32+'День 11'!AI32</f>
        <v>0</v>
      </c>
      <c r="F32" s="8">
        <f t="shared" si="0"/>
        <v>0</v>
      </c>
    </row>
    <row r="33" spans="1:6" ht="13.5" customHeight="1">
      <c r="A33" s="146"/>
      <c r="B33" s="35" t="s">
        <v>18</v>
      </c>
      <c r="C33" s="36" t="s">
        <v>0</v>
      </c>
      <c r="D33" s="3">
        <f>'День 1'!AL33+'День 2'!AH33+'День 4'!AP33+'День 3'!AJ33+'День 5'!AL33+'День 6'!AL33+'День 7'!AJ33+'День 12'!AH33+'День 8'!AL33+'День 9'!AL33+'День 10'!AN33+'День 11'!AH33</f>
        <v>0</v>
      </c>
      <c r="E33" s="3">
        <f>'День 1'!AM33+'День 2'!AI33+'День 4'!AQ33+'День 3'!AK33+'День 5'!AM33+'День 6'!AM33+'День 7'!AK33+'День 12'!AI33+'День 8'!AM33+'День 9'!AM33+'День 10'!AO33+'День 11'!AI33</f>
        <v>0</v>
      </c>
      <c r="F33" s="8">
        <f t="shared" si="0"/>
        <v>0</v>
      </c>
    </row>
    <row r="34" spans="1:6" ht="13.5" customHeight="1">
      <c r="A34" s="146"/>
      <c r="B34" s="35" t="s">
        <v>24</v>
      </c>
      <c r="C34" s="36" t="s">
        <v>0</v>
      </c>
      <c r="D34" s="3">
        <f>'День 1'!AL34+'День 2'!AH34+'День 4'!AP34+'День 3'!AJ34+'День 5'!AL34+'День 6'!AL34+'День 7'!AJ34+'День 12'!AH34+'День 8'!AL34+'День 9'!AL34+'День 10'!AN34+'День 11'!AH34</f>
        <v>0</v>
      </c>
      <c r="E34" s="3">
        <f>'День 1'!AM34+'День 2'!AI34+'День 4'!AQ34+'День 3'!AK34+'День 5'!AM34+'День 6'!AM34+'День 7'!AK34+'День 12'!AI34+'День 8'!AM34+'День 9'!AM34+'День 10'!AO34+'День 11'!AI34</f>
        <v>0</v>
      </c>
      <c r="F34" s="8">
        <f t="shared" si="0"/>
        <v>0</v>
      </c>
    </row>
    <row r="35" spans="1:6" ht="13.5" customHeight="1">
      <c r="A35" s="146"/>
      <c r="B35" s="35" t="s">
        <v>34</v>
      </c>
      <c r="C35" s="36" t="s">
        <v>0</v>
      </c>
      <c r="D35" s="3">
        <f>'День 1'!AL35+'День 2'!AH35+'День 4'!AP35+'День 3'!AJ35+'День 5'!AL35+'День 6'!AL35+'День 7'!AJ35+'День 12'!AH35+'День 8'!AL35+'День 9'!AL35+'День 10'!AN35+'День 11'!AH35</f>
        <v>0</v>
      </c>
      <c r="E35" s="3">
        <f>'День 1'!AM35+'День 2'!AI35+'День 4'!AQ35+'День 3'!AK35+'День 5'!AM35+'День 6'!AM35+'День 7'!AK35+'День 12'!AI35+'День 8'!AM35+'День 9'!AM35+'День 10'!AO35+'День 11'!AI35</f>
        <v>0</v>
      </c>
      <c r="F35" s="8">
        <f t="shared" si="0"/>
        <v>0</v>
      </c>
    </row>
    <row r="36" spans="1:6" ht="13.5" customHeight="1">
      <c r="A36" s="146"/>
      <c r="B36" s="35" t="s">
        <v>35</v>
      </c>
      <c r="C36" s="36" t="s">
        <v>0</v>
      </c>
      <c r="D36" s="3">
        <f>'День 1'!AL36+'День 2'!AH36+'День 4'!AP36+'День 3'!AJ36+'День 5'!AL36+'День 6'!AL36+'День 7'!AJ36+'День 12'!AH36+'День 8'!AL36+'День 9'!AL36+'День 10'!AN36+'День 11'!AH36</f>
        <v>0</v>
      </c>
      <c r="E36" s="3">
        <f>'День 1'!AM36+'День 2'!AI36+'День 4'!AQ36+'День 3'!AK36+'День 5'!AM36+'День 6'!AM36+'День 7'!AK36+'День 12'!AI36+'День 8'!AM36+'День 9'!AM36+'День 10'!AO36+'День 11'!AI36</f>
        <v>0</v>
      </c>
      <c r="F36" s="8">
        <f t="shared" si="0"/>
        <v>0</v>
      </c>
    </row>
    <row r="37" spans="1:6" ht="13.5" customHeight="1">
      <c r="A37" s="146"/>
      <c r="B37" s="35" t="s">
        <v>36</v>
      </c>
      <c r="C37" s="36" t="s">
        <v>0</v>
      </c>
      <c r="D37" s="3">
        <f>'День 1'!AL37+'День 2'!AH37+'День 4'!AP37+'День 3'!AJ37+'День 5'!AL37+'День 6'!AL37+'День 7'!AJ37+'День 12'!AH37+'День 8'!AL37+'День 9'!AL37+'День 10'!AN37+'День 11'!AH37</f>
        <v>0</v>
      </c>
      <c r="E37" s="3">
        <f>'День 1'!AM37+'День 2'!AI37+'День 4'!AQ37+'День 3'!AK37+'День 5'!AM37+'День 6'!AM37+'День 7'!AK37+'День 12'!AI37+'День 8'!AM37+'День 9'!AM37+'День 10'!AO37+'День 11'!AI37</f>
        <v>0</v>
      </c>
      <c r="F37" s="8">
        <f t="shared" si="0"/>
        <v>0</v>
      </c>
    </row>
    <row r="38" spans="1:6" ht="13.5" customHeight="1">
      <c r="A38" s="146"/>
      <c r="B38" s="35" t="s">
        <v>37</v>
      </c>
      <c r="C38" s="36" t="s">
        <v>0</v>
      </c>
      <c r="D38" s="3">
        <f>'День 1'!AL38+'День 2'!AH38+'День 4'!AP38+'День 3'!AJ38+'День 5'!AL38+'День 6'!AL38+'День 7'!AJ38+'День 12'!AH38+'День 8'!AL38+'День 9'!AL38+'День 10'!AN38+'День 11'!AH38</f>
        <v>0</v>
      </c>
      <c r="E38" s="3">
        <f>'День 1'!AM38+'День 2'!AI38+'День 4'!AQ38+'День 3'!AK38+'День 5'!AM38+'День 6'!AM38+'День 7'!AK38+'День 12'!AI38+'День 8'!AM38+'День 9'!AM38+'День 10'!AO38+'День 11'!AI38</f>
        <v>0</v>
      </c>
      <c r="F38" s="8">
        <f t="shared" si="0"/>
        <v>0</v>
      </c>
    </row>
    <row r="39" spans="1:6" ht="13.5" customHeight="1">
      <c r="A39" s="146"/>
      <c r="B39" s="37" t="s">
        <v>38</v>
      </c>
      <c r="C39" s="36" t="s">
        <v>0</v>
      </c>
      <c r="D39" s="3">
        <f>'День 1'!AL39+'День 2'!AH39+'День 4'!AP39+'День 3'!AJ39+'День 5'!AL39+'День 6'!AL39+'День 7'!AJ39+'День 12'!AH39+'День 8'!AL39+'День 9'!AL39+'День 10'!AN39+'День 11'!AH39</f>
        <v>0</v>
      </c>
      <c r="E39" s="3">
        <f>'День 1'!AM39+'День 2'!AI39+'День 4'!AQ39+'День 3'!AK39+'День 5'!AM39+'День 6'!AM39+'День 7'!AK39+'День 12'!AI39+'День 8'!AM39+'День 9'!AM39+'День 10'!AO39+'День 11'!AI39</f>
        <v>0</v>
      </c>
      <c r="F39" s="8">
        <f t="shared" si="0"/>
        <v>0</v>
      </c>
    </row>
    <row r="40" spans="1:6" ht="13.5" customHeight="1">
      <c r="A40" s="146"/>
      <c r="B40" s="177" t="s">
        <v>254</v>
      </c>
      <c r="C40" s="36" t="s">
        <v>0</v>
      </c>
      <c r="D40" s="3">
        <f>'День 1'!AL40+'День 2'!AH40+'День 4'!AP40+'День 3'!AJ40+'День 5'!AL40+'День 6'!AL40+'День 7'!AJ40+'День 12'!AH40+'День 8'!AL40+'День 9'!AL40+'День 10'!AN40+'День 11'!AH40</f>
        <v>0</v>
      </c>
      <c r="E40" s="3">
        <f>'День 1'!AM40+'День 2'!AI40+'День 4'!AQ40+'День 3'!AK40+'День 5'!AM40+'День 6'!AM40+'День 7'!AK40+'День 12'!AI40+'День 8'!AM40+'День 9'!AM40+'День 10'!AO40+'День 11'!AI40</f>
        <v>0</v>
      </c>
      <c r="F40" s="8">
        <f t="shared" si="0"/>
        <v>0</v>
      </c>
    </row>
    <row r="41" spans="1:6" ht="13.5" customHeight="1">
      <c r="A41" s="146">
        <v>9</v>
      </c>
      <c r="B41" s="36" t="s">
        <v>31</v>
      </c>
      <c r="C41" s="119" t="s">
        <v>0</v>
      </c>
      <c r="D41" s="162">
        <f>'День 1'!AL41+'День 2'!AH41+'День 4'!AP41+'День 3'!AJ41+'День 5'!AL41+'День 6'!AL41+'День 7'!AJ41+'День 12'!AH41+'День 8'!AL41+'День 9'!AL41+'День 10'!AN41+'День 11'!AH41</f>
        <v>0</v>
      </c>
      <c r="E41" s="162">
        <f>'День 1'!AM41+'День 2'!AI41+'День 4'!AQ41+'День 3'!AK41+'День 5'!AM41+'День 6'!AM41+'День 7'!AK41+'День 12'!AI41+'День 8'!AM41+'День 9'!AM41+'День 10'!AO41+'День 11'!AI41</f>
        <v>0</v>
      </c>
      <c r="F41" s="162">
        <f t="shared" si="0"/>
        <v>0</v>
      </c>
    </row>
    <row r="42" spans="1:6" ht="13.5" customHeight="1">
      <c r="A42" s="146">
        <v>10</v>
      </c>
      <c r="B42" s="36" t="s">
        <v>39</v>
      </c>
      <c r="C42" s="119" t="s">
        <v>0</v>
      </c>
      <c r="D42" s="162">
        <f>'День 1'!AL42+'День 2'!AH42+'День 4'!AP42+'День 3'!AJ42+'День 5'!AL42+'День 6'!AL42+'День 7'!AJ42+'День 12'!AH42+'День 8'!AL42+'День 9'!AL42+'День 10'!AN42+'День 11'!AH42</f>
        <v>0</v>
      </c>
      <c r="E42" s="162">
        <f>'День 1'!AM42+'День 2'!AI42+'День 4'!AQ42+'День 3'!AK42+'День 5'!AM42+'День 6'!AM42+'День 7'!AK42+'День 12'!AI42+'День 8'!AM42+'День 9'!AM42+'День 10'!AO42+'День 11'!AI42</f>
        <v>0</v>
      </c>
      <c r="F42" s="162">
        <f t="shared" si="0"/>
        <v>0</v>
      </c>
    </row>
    <row r="43" spans="1:6" ht="13.5" customHeight="1">
      <c r="A43" s="146">
        <v>11</v>
      </c>
      <c r="B43" s="36" t="s">
        <v>42</v>
      </c>
      <c r="C43" s="119" t="s">
        <v>0</v>
      </c>
      <c r="D43" s="162">
        <f>'День 1'!AL43+'День 2'!AH43+'День 4'!AP43+'День 3'!AJ43+'День 5'!AL43+'День 6'!AL43+'День 7'!AJ43+'День 12'!AH43+'День 8'!AL43+'День 9'!AL43+'День 10'!AN43+'День 11'!AH43</f>
        <v>0</v>
      </c>
      <c r="E43" s="162">
        <f>'День 1'!AM43+'День 2'!AI43+'День 4'!AQ43+'День 3'!AK43+'День 5'!AM43+'День 6'!AM43+'День 7'!AK43+'День 12'!AI43+'День 8'!AM43+'День 9'!AM43+'День 10'!AO43+'День 11'!AI43</f>
        <v>0</v>
      </c>
      <c r="F43" s="162">
        <f t="shared" si="0"/>
        <v>0</v>
      </c>
    </row>
    <row r="44" spans="1:6" ht="13.5" customHeight="1">
      <c r="A44" s="146">
        <v>12</v>
      </c>
      <c r="B44" s="36" t="s">
        <v>25</v>
      </c>
      <c r="C44" s="119" t="s">
        <v>0</v>
      </c>
      <c r="D44" s="162">
        <f>'День 1'!AL44+'День 2'!AH44+'День 4'!AP44+'День 3'!AJ44+'День 5'!AL44+'День 6'!AL44+'День 7'!AJ44+'День 12'!AH44+'День 8'!AL44+'День 9'!AL44+'День 10'!AN44+'День 11'!AH44</f>
        <v>0</v>
      </c>
      <c r="E44" s="162">
        <f>'День 1'!AM44+'День 2'!AI44+'День 4'!AQ44+'День 3'!AK44+'День 5'!AM44+'День 6'!AM44+'День 7'!AK44+'День 12'!AI44+'День 8'!AM44+'День 9'!AM44+'День 10'!AO44+'День 11'!AI44</f>
        <v>0</v>
      </c>
      <c r="F44" s="162">
        <f t="shared" si="0"/>
        <v>0</v>
      </c>
    </row>
    <row r="45" spans="1:6" ht="13.5" customHeight="1">
      <c r="A45" s="146">
        <v>13</v>
      </c>
      <c r="B45" s="36" t="s">
        <v>26</v>
      </c>
      <c r="C45" s="119" t="s">
        <v>0</v>
      </c>
      <c r="D45" s="162">
        <f>'День 1'!AL45+'День 2'!AH45+'День 4'!AP45+'День 3'!AJ45+'День 5'!AL45+'День 6'!AL45+'День 7'!AJ45+'День 12'!AH45+'День 8'!AL45+'День 9'!AL45+'День 10'!AN45+'День 11'!AH45</f>
        <v>0</v>
      </c>
      <c r="E45" s="162">
        <f>'День 1'!AM45+'День 2'!AI45+'День 4'!AQ45+'День 3'!AK45+'День 5'!AM45+'День 6'!AM45+'День 7'!AK45+'День 12'!AI45+'День 8'!AM45+'День 9'!AM45+'День 10'!AO45+'День 11'!AI45</f>
        <v>0</v>
      </c>
      <c r="F45" s="162">
        <f t="shared" si="0"/>
        <v>0</v>
      </c>
    </row>
    <row r="46" spans="1:6" ht="13.5" customHeight="1">
      <c r="A46" s="146">
        <v>14</v>
      </c>
      <c r="B46" s="36" t="s">
        <v>44</v>
      </c>
      <c r="C46" s="119" t="s">
        <v>0</v>
      </c>
      <c r="D46" s="162">
        <f>'День 1'!AL46+'День 2'!AH46+'День 4'!AP46+'День 3'!AJ46+'День 5'!AL46+'День 6'!AL46+'День 7'!AJ46+'День 12'!AH46+'День 8'!AL46+'День 9'!AL46+'День 10'!AN46+'День 11'!AH46</f>
        <v>0</v>
      </c>
      <c r="E46" s="162">
        <f>'День 1'!AM46+'День 2'!AI46+'День 4'!AQ46+'День 3'!AK46+'День 5'!AM46+'День 6'!AM46+'День 7'!AK46+'День 12'!AI46+'День 8'!AM46+'День 9'!AM46+'День 10'!AO46+'День 11'!AI46</f>
        <v>0</v>
      </c>
      <c r="F46" s="162">
        <f t="shared" si="0"/>
        <v>0</v>
      </c>
    </row>
    <row r="47" spans="1:6" ht="13.5" customHeight="1">
      <c r="A47" s="145">
        <v>15</v>
      </c>
      <c r="B47" s="111" t="s">
        <v>146</v>
      </c>
      <c r="C47" s="119" t="s">
        <v>0</v>
      </c>
      <c r="D47" s="122">
        <f>D48+D49+D50+D51+D53+D54+D52</f>
        <v>0</v>
      </c>
      <c r="E47" s="122">
        <f>E48+E49+E50+E51+E53+E54+E52</f>
        <v>0</v>
      </c>
      <c r="F47" s="122">
        <f>F48+F49+F50+F51+F53+F54+F52</f>
        <v>0</v>
      </c>
    </row>
    <row r="48" spans="1:6" ht="13.5" customHeight="1">
      <c r="A48" s="146"/>
      <c r="B48" s="35" t="s">
        <v>28</v>
      </c>
      <c r="C48" s="36" t="s">
        <v>0</v>
      </c>
      <c r="D48" s="3">
        <f>'День 1'!AL48+'День 2'!AH48+'День 4'!AP48+'День 3'!AJ48+'День 5'!AL48+'День 6'!AL48+'День 7'!AJ48+'День 12'!AH48+'День 8'!AL48+'День 9'!AL48+'День 10'!AN48+'День 11'!AH48</f>
        <v>0</v>
      </c>
      <c r="E48" s="3">
        <f>'День 1'!AM48+'День 2'!AI48+'День 4'!AQ48+'День 3'!AK48+'День 5'!AM48+'День 6'!AM48+'День 7'!AK48+'День 12'!AI48+'День 8'!AM48+'День 9'!AM48+'День 10'!AO48+'День 11'!AI48</f>
        <v>0</v>
      </c>
      <c r="F48" s="8">
        <f t="shared" si="0"/>
        <v>0</v>
      </c>
    </row>
    <row r="49" spans="1:6" ht="13.5" customHeight="1">
      <c r="A49" s="146"/>
      <c r="B49" s="35" t="s">
        <v>13</v>
      </c>
      <c r="C49" s="36" t="s">
        <v>0</v>
      </c>
      <c r="D49" s="3">
        <f>'День 1'!AL49+'День 2'!AH49+'День 4'!AP49+'День 3'!AJ49+'День 5'!AL49+'День 6'!AL49+'День 7'!AJ49+'День 12'!AH49+'День 8'!AL49+'День 9'!AL49+'День 10'!AN49+'День 11'!AH49</f>
        <v>0</v>
      </c>
      <c r="E49" s="3">
        <f>'День 1'!AM49+'День 2'!AI49+'День 4'!AQ49+'День 3'!AK49+'День 5'!AM49+'День 6'!AM49+'День 7'!AK49+'День 12'!AI49+'День 8'!AM49+'День 9'!AM49+'День 10'!AO49+'День 11'!AI49</f>
        <v>0</v>
      </c>
      <c r="F49" s="8">
        <f t="shared" si="0"/>
        <v>0</v>
      </c>
    </row>
    <row r="50" spans="1:6" ht="13.5" customHeight="1">
      <c r="A50" s="146"/>
      <c r="B50" s="35" t="s">
        <v>14</v>
      </c>
      <c r="C50" s="36" t="s">
        <v>0</v>
      </c>
      <c r="D50" s="3">
        <f>'День 1'!AL50+'День 2'!AH50+'День 4'!AP50+'День 3'!AJ50+'День 5'!AL50+'День 6'!AL50+'День 7'!AJ50+'День 12'!AH50+'День 8'!AL50+'День 9'!AL50+'День 10'!AN50+'День 11'!AH50</f>
        <v>0</v>
      </c>
      <c r="E50" s="3">
        <f>'День 1'!AM50+'День 2'!AI50+'День 4'!AQ50+'День 3'!AK50+'День 5'!AM50+'День 6'!AM50+'День 7'!AK50+'День 12'!AI50+'День 8'!AM50+'День 9'!AM50+'День 10'!AO50+'День 11'!AI50</f>
        <v>0</v>
      </c>
      <c r="F50" s="8">
        <f t="shared" si="0"/>
        <v>0</v>
      </c>
    </row>
    <row r="51" spans="1:6" ht="13.5" customHeight="1">
      <c r="A51" s="146"/>
      <c r="B51" s="35" t="s">
        <v>104</v>
      </c>
      <c r="C51" s="36" t="s">
        <v>0</v>
      </c>
      <c r="D51" s="3">
        <f>'День 1'!AL51+'День 2'!AH51+'День 4'!AP51+'День 3'!AJ51+'День 5'!AL51+'День 6'!AL51+'День 7'!AJ51+'День 12'!AH51+'День 8'!AL51+'День 9'!AL51+'День 10'!AN51+'День 11'!AH51</f>
        <v>0</v>
      </c>
      <c r="E51" s="3">
        <f>'День 1'!AM51+'День 2'!AI51+'День 4'!AQ51+'День 3'!AK51+'День 5'!AM51+'День 6'!AM51+'День 7'!AK51+'День 12'!AI51+'День 8'!AM51+'День 9'!AM51+'День 10'!AO51+'День 11'!AI51</f>
        <v>0</v>
      </c>
      <c r="F51" s="8">
        <f t="shared" si="0"/>
        <v>0</v>
      </c>
    </row>
    <row r="52" spans="1:6" ht="13.5" customHeight="1">
      <c r="A52" s="146"/>
      <c r="B52" s="35" t="s">
        <v>200</v>
      </c>
      <c r="C52" s="36" t="s">
        <v>0</v>
      </c>
      <c r="D52" s="3">
        <f>'День 1'!AL52+'День 2'!AH52+'День 4'!AP52+'День 3'!AJ52+'День 5'!AL52+'День 6'!AL52+'День 7'!AJ52+'День 12'!AH52+'День 8'!AL52+'День 9'!AL52+'День 10'!AN52+'День 11'!AH52</f>
        <v>0</v>
      </c>
      <c r="E52" s="3">
        <f>'День 1'!AM52+'День 2'!AI52+'День 4'!AQ52+'День 3'!AK52+'День 5'!AM52+'День 6'!AM52+'День 7'!AK52+'День 12'!AI52+'День 8'!AM52+'День 9'!AM52+'День 10'!AO52+'День 11'!AI52</f>
        <v>0</v>
      </c>
      <c r="F52" s="8">
        <f t="shared" si="0"/>
        <v>0</v>
      </c>
    </row>
    <row r="53" spans="1:6" ht="13.5" customHeight="1">
      <c r="A53" s="146"/>
      <c r="B53" s="35" t="s">
        <v>119</v>
      </c>
      <c r="C53" s="36" t="s">
        <v>0</v>
      </c>
      <c r="D53" s="3">
        <f>'День 1'!AL53+'День 2'!AH53+'День 4'!AP53+'День 3'!AJ53+'День 5'!AL53+'День 6'!AL53+'День 7'!AJ53+'День 12'!AH53+'День 8'!AL53+'День 9'!AL53+'День 10'!AN53+'День 11'!AH53</f>
        <v>0</v>
      </c>
      <c r="E53" s="3">
        <f>'День 1'!AM53+'День 2'!AI53+'День 4'!AQ53+'День 3'!AK53+'День 5'!AM53+'День 6'!AM53+'День 7'!AK53+'День 12'!AI53+'День 8'!AM53+'День 9'!AM53+'День 10'!AO53+'День 11'!AI53</f>
        <v>0</v>
      </c>
      <c r="F53" s="8">
        <f t="shared" si="0"/>
        <v>0</v>
      </c>
    </row>
    <row r="54" spans="1:6" ht="13.5" customHeight="1">
      <c r="A54" s="146"/>
      <c r="B54" s="37" t="s">
        <v>29</v>
      </c>
      <c r="C54" s="36" t="s">
        <v>0</v>
      </c>
      <c r="D54" s="3">
        <f>'День 1'!AL54+'День 2'!AH54+'День 4'!AP54+'День 3'!AJ54+'День 5'!AL54+'День 6'!AL54+'День 7'!AJ54+'День 12'!AH54+'День 8'!AL54+'День 9'!AL54+'День 10'!AN54+'День 11'!AH54</f>
        <v>0</v>
      </c>
      <c r="E54" s="3">
        <f>'День 1'!AM54+'День 2'!AI54+'День 4'!AQ54+'День 3'!AK54+'День 5'!AM54+'День 6'!AM54+'День 7'!AK54+'День 12'!AI54+'День 8'!AM54+'День 9'!AM54+'День 10'!AO54+'День 11'!AI54</f>
        <v>0</v>
      </c>
      <c r="F54" s="8">
        <f t="shared" si="0"/>
        <v>0</v>
      </c>
    </row>
    <row r="55" spans="1:6" ht="13.5" customHeight="1">
      <c r="A55" s="146">
        <v>16</v>
      </c>
      <c r="B55" s="36" t="s">
        <v>147</v>
      </c>
      <c r="C55" s="119" t="s">
        <v>0</v>
      </c>
      <c r="D55" s="162">
        <f>'День 1'!AL55+'День 2'!AH55+'День 4'!AP55+'День 3'!AJ55+'День 5'!AL55+'День 6'!AL55+'День 7'!AJ55+'День 12'!AH55+'День 8'!AL55+'День 9'!AL55+'День 10'!AN55+'День 11'!AH55</f>
        <v>0</v>
      </c>
      <c r="E55" s="162">
        <f>'День 1'!AM55+'День 2'!AI55+'День 4'!AQ55+'День 3'!AK55+'День 5'!AM55+'День 6'!AM55+'День 7'!AK55+'День 12'!AI55+'День 8'!AM55+'День 9'!AM55+'День 10'!AO55+'День 11'!AI55</f>
        <v>0</v>
      </c>
      <c r="F55" s="162">
        <f t="shared" si="0"/>
        <v>0</v>
      </c>
    </row>
    <row r="56" spans="1:6" ht="13.5" customHeight="1">
      <c r="A56" s="146">
        <v>17</v>
      </c>
      <c r="B56" s="36" t="s">
        <v>148</v>
      </c>
      <c r="C56" s="119" t="s">
        <v>0</v>
      </c>
      <c r="D56" s="162">
        <f>'День 1'!AL56+'День 2'!AH56+'День 4'!AP56+'День 3'!AJ56+'День 5'!AL56+'День 6'!AL56+'День 7'!AJ56+'День 12'!AH56+'День 8'!AL56+'День 9'!AL56+'День 10'!AN56+'День 11'!AH56</f>
        <v>0</v>
      </c>
      <c r="E56" s="162">
        <f>'День 1'!AM56+'День 2'!AI56+'День 4'!AQ56+'День 3'!AK56+'День 5'!AM56+'День 6'!AM56+'День 7'!AK56+'День 12'!AI56+'День 8'!AM56+'День 9'!AM56+'День 10'!AO56+'День 11'!AI56</f>
        <v>0</v>
      </c>
      <c r="F56" s="162">
        <f t="shared" si="0"/>
        <v>0</v>
      </c>
    </row>
    <row r="57" spans="1:6" ht="13.5" customHeight="1">
      <c r="A57" s="146">
        <v>18</v>
      </c>
      <c r="B57" s="36" t="s">
        <v>49</v>
      </c>
      <c r="C57" s="119" t="s">
        <v>0</v>
      </c>
      <c r="D57" s="162">
        <f>'День 1'!AL57+'День 2'!AH57+'День 4'!AP57+'День 3'!AJ57+'День 5'!AL57+'День 6'!AL57+'День 7'!AJ57+'День 12'!AH57+'День 8'!AL57+'День 9'!AL57+'День 10'!AN57+'День 11'!AH57</f>
        <v>0</v>
      </c>
      <c r="E57" s="162">
        <f>'День 1'!AM57+'День 2'!AI57+'День 4'!AQ57+'День 3'!AK57+'День 5'!AM57+'День 6'!AM57+'День 7'!AK57+'День 12'!AI57+'День 8'!AM57+'День 9'!AM57+'День 10'!AO57+'День 11'!AI57</f>
        <v>0</v>
      </c>
      <c r="F57" s="162">
        <f t="shared" si="0"/>
        <v>0</v>
      </c>
    </row>
    <row r="58" spans="1:6" ht="13.5" customHeight="1">
      <c r="A58" s="146">
        <v>19</v>
      </c>
      <c r="B58" s="36" t="s">
        <v>10</v>
      </c>
      <c r="C58" s="119" t="s">
        <v>0</v>
      </c>
      <c r="D58" s="162">
        <f>'День 1'!AL58+'День 2'!AH58+'День 4'!AP58+'День 3'!AJ58+'День 5'!AL58+'День 6'!AL58+'День 7'!AJ58+'День 12'!AH58+'День 8'!AL58+'День 9'!AL58+'День 10'!AN58+'День 11'!AH58</f>
        <v>0</v>
      </c>
      <c r="E58" s="162">
        <f>'День 1'!AM58+'День 2'!AI58+'День 4'!AQ58+'День 3'!AK58+'День 5'!AM58+'День 6'!AM58+'День 7'!AK58+'День 12'!AI58+'День 8'!AM58+'День 9'!AM58+'День 10'!AO58+'День 11'!AI58</f>
        <v>0</v>
      </c>
      <c r="F58" s="162">
        <f t="shared" si="0"/>
        <v>0</v>
      </c>
    </row>
    <row r="59" spans="1:6" ht="13.5" customHeight="1">
      <c r="A59" s="146">
        <v>20</v>
      </c>
      <c r="B59" s="36" t="s">
        <v>17</v>
      </c>
      <c r="C59" s="119" t="s">
        <v>0</v>
      </c>
      <c r="D59" s="162">
        <f>'День 1'!AL59+'День 2'!AH59+'День 4'!AP59+'День 3'!AJ59+'День 5'!AL59+'День 6'!AL59+'День 7'!AJ59+'День 12'!AH76+'День 8'!AL59+'День 9'!AL59+'День 10'!AN59+'День 11'!AH59</f>
        <v>0</v>
      </c>
      <c r="E59" s="162">
        <f>'День 1'!AM59+'День 2'!AI59+'День 4'!AQ59+'День 3'!AK59+'День 5'!AM59+'День 6'!AM59+'День 7'!AK59+'День 12'!AI76+'День 8'!AM59+'День 9'!AM59+'День 10'!AO59+'День 11'!AI59</f>
        <v>0</v>
      </c>
      <c r="F59" s="162">
        <f t="shared" si="0"/>
        <v>0</v>
      </c>
    </row>
    <row r="60" spans="1:6" ht="13.5" customHeight="1">
      <c r="A60" s="146">
        <v>21</v>
      </c>
      <c r="B60" s="40" t="s">
        <v>149</v>
      </c>
      <c r="C60" s="119" t="s">
        <v>0</v>
      </c>
      <c r="D60" s="122">
        <f>D61+D62+D63+D64+D65+D66+D67+D68</f>
        <v>0</v>
      </c>
      <c r="E60" s="122">
        <f>E61+E62+E63+E64+E65+E66+E67+E68</f>
        <v>0</v>
      </c>
      <c r="F60" s="122">
        <f>F61+F62+F63+F64+F65+F66+F67+F68</f>
        <v>0</v>
      </c>
    </row>
    <row r="61" spans="1:6" ht="13.5" customHeight="1">
      <c r="A61" s="146"/>
      <c r="B61" s="35" t="s">
        <v>1</v>
      </c>
      <c r="C61" s="36" t="s">
        <v>0</v>
      </c>
      <c r="D61" s="3">
        <f>'День 11'!AH61+'День 10'!AN61+'День 9'!AL61+'День 8'!AL61+'День 12'!AH61+'День 7'!AJ61+'День 6'!AL61+'День 5'!AL61+'День 3'!AJ61+'День 4'!AP61+'День 2'!AH61+'День 1'!AL61</f>
        <v>0</v>
      </c>
      <c r="E61" s="3">
        <f>'День 11'!AI61+'День 10'!AO61+'День 9'!AM61+'День 8'!AM61+'День 12'!AI61+'День 7'!AK61+'День 6'!AM61+'День 5'!AM61+'День 3'!AK61+'День 4'!AQ61+'День 2'!AI61+'День 1'!AM61</f>
        <v>0</v>
      </c>
      <c r="F61" s="8">
        <f t="shared" si="0"/>
        <v>0</v>
      </c>
    </row>
    <row r="62" spans="1:6" ht="13.5" customHeight="1">
      <c r="A62" s="146"/>
      <c r="B62" s="37" t="s">
        <v>3</v>
      </c>
      <c r="C62" s="36" t="s">
        <v>0</v>
      </c>
      <c r="D62" s="3">
        <f>'День 11'!AH62+'День 10'!AN62+'День 9'!AL62+'День 8'!AL62+'День 12'!AH62+'День 7'!AJ62+'День 6'!AL62+'День 5'!AL62+'День 3'!AJ62+'День 4'!AP62+'День 2'!AH62+'День 1'!AL62</f>
        <v>0</v>
      </c>
      <c r="E62" s="3">
        <f>'День 11'!AI62+'День 10'!AO62+'День 9'!AM62+'День 8'!AM62+'День 12'!AI62+'День 7'!AK62+'День 6'!AM62+'День 5'!AM62+'День 3'!AK62+'День 4'!AQ62+'День 2'!AI62+'День 1'!AM62</f>
        <v>0</v>
      </c>
      <c r="F62" s="8">
        <f t="shared" si="0"/>
        <v>0</v>
      </c>
    </row>
    <row r="63" spans="1:6" ht="13.5" customHeight="1">
      <c r="A63" s="146"/>
      <c r="B63" s="37" t="s">
        <v>103</v>
      </c>
      <c r="C63" s="36" t="s">
        <v>0</v>
      </c>
      <c r="D63" s="3">
        <f>'День 11'!AH63+'День 10'!AN63+'День 9'!AL63+'День 8'!AL63+'День 12'!AH63+'День 7'!AJ63+'День 6'!AL63+'День 5'!AL63+'День 3'!AJ63+'День 4'!AP63+'День 2'!AH63+'День 1'!AL63</f>
        <v>0</v>
      </c>
      <c r="E63" s="3">
        <f>'День 11'!AI63+'День 10'!AO63+'День 9'!AM63+'День 8'!AM63+'День 12'!AI63+'День 7'!AK63+'День 6'!AM63+'День 5'!AM63+'День 3'!AK63+'День 4'!AQ63+'День 2'!AI63+'День 1'!AM63</f>
        <v>0</v>
      </c>
      <c r="F63" s="8">
        <f t="shared" si="0"/>
        <v>0</v>
      </c>
    </row>
    <row r="64" spans="1:6" ht="13.5" customHeight="1">
      <c r="A64" s="146"/>
      <c r="B64" s="35" t="s">
        <v>21</v>
      </c>
      <c r="C64" s="36" t="s">
        <v>0</v>
      </c>
      <c r="D64" s="3">
        <f>'День 11'!AH64+'День 10'!AN64+'День 9'!AL64+'День 8'!AL64+'День 12'!AH64+'День 7'!AJ64+'День 6'!AL64+'День 5'!AL64+'День 3'!AJ64+'День 4'!AP64+'День 2'!AH64+'День 1'!AL64</f>
        <v>0</v>
      </c>
      <c r="E64" s="3">
        <f>'День 11'!AI64+'День 10'!AO64+'День 9'!AM64+'День 8'!AM64+'День 12'!AI64+'День 7'!AK64+'День 6'!AM64+'День 5'!AM64+'День 3'!AK64+'День 4'!AQ64+'День 2'!AI64+'День 1'!AM64</f>
        <v>0</v>
      </c>
      <c r="F64" s="8">
        <f t="shared" si="0"/>
        <v>0</v>
      </c>
    </row>
    <row r="65" spans="1:6" ht="13.5" customHeight="1">
      <c r="A65" s="146"/>
      <c r="B65" s="35" t="s">
        <v>51</v>
      </c>
      <c r="C65" s="36" t="s">
        <v>0</v>
      </c>
      <c r="D65" s="3">
        <f>'День 11'!AH65+'День 10'!AN65+'День 9'!AL65+'День 8'!AL65+'День 12'!AH65+'День 7'!AJ65+'День 6'!AL65+'День 5'!AL65+'День 3'!AJ65+'День 4'!AP65+'День 2'!AH65+'День 1'!AL65</f>
        <v>0</v>
      </c>
      <c r="E65" s="3">
        <f>'День 11'!AI65+'День 10'!AO65+'День 9'!AM65+'День 8'!AM65+'День 12'!AI65+'День 7'!AK65+'День 6'!AM65+'День 5'!AM65+'День 3'!AK65+'День 4'!AQ65+'День 2'!AI65+'День 1'!AM65</f>
        <v>0</v>
      </c>
      <c r="F65" s="8">
        <f t="shared" si="0"/>
        <v>0</v>
      </c>
    </row>
    <row r="66" spans="1:6" ht="13.5" customHeight="1">
      <c r="A66" s="146"/>
      <c r="B66" s="93" t="s">
        <v>197</v>
      </c>
      <c r="C66" s="36" t="s">
        <v>0</v>
      </c>
      <c r="D66" s="3">
        <f>'День 11'!AH66+'День 10'!AN66+'День 9'!AL66+'День 8'!AL66+'День 12'!AH66+'День 7'!AJ66+'День 6'!AL66+'День 5'!AL66+'День 3'!AJ66+'День 4'!AP66+'День 2'!AH66+'День 1'!AL66</f>
        <v>0</v>
      </c>
      <c r="E66" s="3">
        <f>'День 11'!AI66+'День 10'!AO66+'День 9'!AM66+'День 8'!AM66+'День 12'!AI66+'День 7'!AK66+'День 6'!AM66+'День 5'!AM66+'День 3'!AK66+'День 4'!AQ66+'День 2'!AI66+'День 1'!AM66</f>
        <v>0</v>
      </c>
      <c r="F66" s="8">
        <f t="shared" si="0"/>
        <v>0</v>
      </c>
    </row>
    <row r="67" spans="1:6" ht="13.5" customHeight="1">
      <c r="A67" s="146"/>
      <c r="B67" s="35" t="s">
        <v>54</v>
      </c>
      <c r="C67" s="36" t="s">
        <v>0</v>
      </c>
      <c r="D67" s="3">
        <f>'День 11'!AH67+'День 10'!AN67+'День 9'!AL67+'День 8'!AL67+'День 12'!AH67+'День 7'!AJ67+'День 6'!AL67+'День 5'!AL67+'День 3'!AJ67+'День 4'!AP67+'День 2'!AH67+'День 1'!AL67</f>
        <v>0</v>
      </c>
      <c r="E67" s="3">
        <f>'День 11'!AI67+'День 10'!AO67+'День 9'!AM67+'День 8'!AM67+'День 12'!AI67+'День 7'!AK67+'День 6'!AM67+'День 5'!AM67+'День 3'!AK67+'День 4'!AQ67+'День 2'!AI67+'День 1'!AM67</f>
        <v>0</v>
      </c>
      <c r="F67" s="8">
        <f t="shared" si="0"/>
        <v>0</v>
      </c>
    </row>
    <row r="68" spans="1:6" ht="13.5" customHeight="1">
      <c r="A68" s="146"/>
      <c r="B68" s="39" t="s">
        <v>201</v>
      </c>
      <c r="C68" s="36" t="s">
        <v>0</v>
      </c>
      <c r="D68" s="3">
        <f>'День 11'!AH68+'День 10'!AN68+'День 9'!AL68+'День 8'!AL68+'День 12'!AH68+'День 7'!AJ68+'День 6'!AL68+'День 5'!AL68+'День 3'!AJ68+'День 4'!AP68+'День 2'!AH68+'День 1'!AL68</f>
        <v>0</v>
      </c>
      <c r="E68" s="3">
        <f>'День 11'!AI68+'День 10'!AO68+'День 9'!AM68+'День 8'!AM68+'День 12'!AI68+'День 7'!AK68+'День 6'!AM68+'День 5'!AM68+'День 3'!AK68+'День 4'!AQ68+'День 2'!AI68+'День 1'!AM68</f>
        <v>0</v>
      </c>
      <c r="F68" s="8">
        <f t="shared" si="0"/>
        <v>0</v>
      </c>
    </row>
    <row r="69" spans="1:6" ht="13.5" customHeight="1">
      <c r="A69" s="146">
        <v>22</v>
      </c>
      <c r="B69" s="40" t="s">
        <v>150</v>
      </c>
      <c r="C69" s="119" t="s">
        <v>0</v>
      </c>
      <c r="D69" s="122">
        <f>D70+D71+D72+D73+D74+D75+D76</f>
        <v>0</v>
      </c>
      <c r="E69" s="122">
        <f>E70+E71+E72+E73+E74+E75+E76</f>
        <v>0</v>
      </c>
      <c r="F69" s="122">
        <f>F70+F71+F72+F73+F74+F75+F76</f>
        <v>0</v>
      </c>
    </row>
    <row r="70" spans="1:6" ht="13.5" customHeight="1">
      <c r="A70" s="146"/>
      <c r="B70" s="37" t="s">
        <v>175</v>
      </c>
      <c r="C70" s="36" t="s">
        <v>0</v>
      </c>
      <c r="D70" s="3">
        <f>'День 11'!AH70+'День 10'!AN70+'День 9'!AL70+'День 8'!AL70+'День 12'!AH70+'День 7'!AJ70+'День 6'!AL70+'День 5'!AL70+'День 3'!AJ70+'День 4'!AP70+'День 2'!AH70+'День 1'!AL70</f>
        <v>0</v>
      </c>
      <c r="E70" s="3">
        <f>'День 11'!AI70+'День 10'!AO70+'День 9'!AM70+'День 8'!AM70+'День 12'!AI70+'День 7'!AK70+'День 6'!AM70+'День 5'!AM70+'День 3'!AK70+'День 4'!AQ70+'День 2'!AI70+'День 1'!AM70</f>
        <v>0</v>
      </c>
      <c r="F70" s="8">
        <f t="shared" si="0"/>
        <v>0</v>
      </c>
    </row>
    <row r="71" spans="1:6" ht="13.5" customHeight="1">
      <c r="A71" s="146"/>
      <c r="B71" s="37" t="s">
        <v>9</v>
      </c>
      <c r="C71" s="36" t="s">
        <v>0</v>
      </c>
      <c r="D71" s="3">
        <f>'День 11'!AH71+'День 10'!AN71+'День 9'!AL71+'День 8'!AL71+'День 12'!AH71+'День 7'!AJ71+'День 6'!AL71+'День 5'!AL71+'День 3'!AJ71+'День 4'!AP71+'День 2'!AH71+'День 1'!AL71</f>
        <v>0</v>
      </c>
      <c r="E71" s="3">
        <f>'День 11'!AI71+'День 10'!AO71+'День 9'!AM71+'День 8'!AM71+'День 12'!AI71+'День 7'!AK71+'День 6'!AM71+'День 5'!AM71+'День 3'!AK71+'День 4'!AQ71+'День 2'!AI71+'День 1'!AM71</f>
        <v>0</v>
      </c>
      <c r="F71" s="8">
        <f t="shared" si="0"/>
        <v>0</v>
      </c>
    </row>
    <row r="72" spans="1:6" ht="13.5" customHeight="1">
      <c r="A72" s="146"/>
      <c r="B72" s="37" t="s">
        <v>60</v>
      </c>
      <c r="C72" s="36" t="s">
        <v>0</v>
      </c>
      <c r="D72" s="3">
        <f>'День 11'!AH72+'День 10'!AN72+'День 9'!AL72+'День 8'!AL72+'День 12'!AH72+'День 7'!AJ72+'День 6'!AL72+'День 5'!AL72+'День 3'!AJ72+'День 4'!AP72+'День 2'!AH72+'День 1'!AL72</f>
        <v>0</v>
      </c>
      <c r="E72" s="3">
        <f>'День 11'!AI72+'День 10'!AO72+'День 9'!AM72+'День 8'!AM72+'День 12'!AI72+'День 7'!AK72+'День 6'!AM72+'День 5'!AM72+'День 3'!AK72+'День 4'!AQ72+'День 2'!AI72+'День 1'!AM72</f>
        <v>0</v>
      </c>
      <c r="F72" s="8">
        <f t="shared" si="0"/>
        <v>0</v>
      </c>
    </row>
    <row r="73" spans="1:6" ht="13.5" customHeight="1">
      <c r="A73" s="146"/>
      <c r="B73" s="35" t="s">
        <v>47</v>
      </c>
      <c r="C73" s="36" t="s">
        <v>0</v>
      </c>
      <c r="D73" s="3">
        <f>'День 11'!AH73+'День 10'!AN73+'День 9'!AL73+'День 8'!AL73+'День 12'!AH73+'День 7'!AJ73+'День 6'!AL73+'День 5'!AL73+'День 3'!AJ73+'День 4'!AP73+'День 2'!AH73+'День 1'!AL73</f>
        <v>0</v>
      </c>
      <c r="E73" s="3">
        <f>'День 11'!AI73+'День 10'!AO73+'День 9'!AM73+'День 8'!AM73+'День 12'!AI73+'День 7'!AK73+'День 6'!AM73+'День 5'!AM73+'День 3'!AK73+'День 4'!AQ73+'День 2'!AI73+'День 1'!AM73</f>
        <v>0</v>
      </c>
      <c r="F73" s="8">
        <f t="shared" si="0"/>
        <v>0</v>
      </c>
    </row>
    <row r="74" spans="1:6" ht="13.5" customHeight="1">
      <c r="A74" s="146"/>
      <c r="B74" s="35" t="s">
        <v>50</v>
      </c>
      <c r="C74" s="36" t="s">
        <v>0</v>
      </c>
      <c r="D74" s="3">
        <f>'День 11'!AH74+'День 10'!AN74+'День 9'!AL74+'День 8'!AL74+'День 12'!AH74+'День 7'!AJ74+'День 6'!AL74+'День 5'!AL74+'День 3'!AJ74+'День 4'!AP74+'День 2'!AH74+'День 1'!AL74</f>
        <v>0</v>
      </c>
      <c r="E74" s="3">
        <f>'День 11'!AI74+'День 10'!AO74+'День 9'!AM74+'День 8'!AM74+'День 12'!AI74+'День 7'!AK74+'День 6'!AM74+'День 5'!AM74+'День 3'!AK74+'День 4'!AQ74+'День 2'!AI74+'День 1'!AM74</f>
        <v>0</v>
      </c>
      <c r="F74" s="8">
        <f t="shared" si="0"/>
        <v>0</v>
      </c>
    </row>
    <row r="75" spans="1:6" ht="13.5" customHeight="1">
      <c r="A75" s="146"/>
      <c r="B75" s="39" t="s">
        <v>64</v>
      </c>
      <c r="C75" s="36" t="s">
        <v>0</v>
      </c>
      <c r="D75" s="3">
        <f>'День 11'!AH75+'День 10'!AN75+'День 9'!AL75+'День 8'!AL75+'День 12'!AH75+'День 7'!AJ75+'День 6'!AL75+'День 5'!AL75+'День 3'!AJ75+'День 4'!AP75+'День 2'!AH75+'День 1'!AL75</f>
        <v>0</v>
      </c>
      <c r="E75" s="3">
        <f>'День 11'!AI75+'День 10'!AO75+'День 9'!AM75+'День 8'!AM75+'День 12'!AI75+'День 7'!AK75+'День 6'!AM75+'День 5'!AM75+'День 3'!AK75+'День 4'!AQ75+'День 2'!AI75+'День 1'!AM75</f>
        <v>0</v>
      </c>
      <c r="F75" s="8">
        <f aca="true" t="shared" si="1" ref="F75:F110">E75+D75</f>
        <v>0</v>
      </c>
    </row>
    <row r="76" spans="1:6" ht="13.5" customHeight="1">
      <c r="A76" s="146"/>
      <c r="B76" s="35" t="s">
        <v>15</v>
      </c>
      <c r="C76" s="36" t="s">
        <v>0</v>
      </c>
      <c r="D76" s="3">
        <f>'День 11'!AH76+'День 10'!AN76+'День 9'!AL76+'День 8'!AL76+'День 12'!AH76+'День 7'!AJ76+'День 6'!AL76+'День 5'!AL76+'День 3'!AJ76+'День 4'!AP76+'День 2'!AH76+'День 1'!AL76</f>
        <v>0</v>
      </c>
      <c r="E76" s="3">
        <f>'День 11'!AI76+'День 10'!AO76+'День 9'!AM76+'День 8'!AM76+'День 12'!AI76+'День 7'!AK76+'День 6'!AM76+'День 5'!AM76+'День 3'!AK76+'День 4'!AQ76+'День 2'!AI76+'День 1'!AM76</f>
        <v>0</v>
      </c>
      <c r="F76" s="8">
        <f t="shared" si="1"/>
        <v>0</v>
      </c>
    </row>
    <row r="77" spans="1:6" ht="13.5" customHeight="1">
      <c r="A77" s="146">
        <v>23</v>
      </c>
      <c r="B77" s="36" t="s">
        <v>12</v>
      </c>
      <c r="C77" s="119" t="s">
        <v>0</v>
      </c>
      <c r="D77" s="162">
        <f>'День 1'!AL77+'День 2'!AH77+'День 4'!AP77+'День 3'!AJ77+'День 5'!AL77+'День 6'!AL77+'День 7'!AJ77+'День 12'!AH77+'День 8'!AL77+'День 9'!AL77+'День 10'!AN77+'День 11'!AH77</f>
        <v>0</v>
      </c>
      <c r="E77" s="162">
        <f>'День 1'!AM77+'День 2'!AI77+'День 4'!AQ77+'День 3'!AK77+'День 5'!AM77+'День 6'!AM77+'День 7'!AK77+'День 12'!AI77+'День 8'!AM77+'День 9'!AM77+'День 10'!AO77+'День 11'!AI77</f>
        <v>0</v>
      </c>
      <c r="F77" s="162">
        <f t="shared" si="1"/>
        <v>0</v>
      </c>
    </row>
    <row r="78" spans="1:6" ht="13.5" customHeight="1">
      <c r="A78" s="146">
        <v>24</v>
      </c>
      <c r="B78" s="40" t="s">
        <v>167</v>
      </c>
      <c r="C78" s="119" t="s">
        <v>0</v>
      </c>
      <c r="D78" s="122">
        <f>D79+D80+D81+D82+D83+D84+D85+D86+D87+D88+D89+D90+D91+D92+D93+D94+D95+D96+D97</f>
        <v>0</v>
      </c>
      <c r="E78" s="122">
        <f>E79+E80+E81+E82+E83+E84+E85+E86+E87+E88+E89+E90+E91+E92+E93+E94+E95+E96+E97</f>
        <v>0</v>
      </c>
      <c r="F78" s="122">
        <f>F79+F80+F81+F82+F83+F84+F85+F86+F87+F88+F89+F90+F91+F92+F93+F94+F95+F96+F97</f>
        <v>0</v>
      </c>
    </row>
    <row r="79" spans="1:6" ht="13.5" customHeight="1">
      <c r="A79" s="146"/>
      <c r="B79" s="35" t="s">
        <v>11</v>
      </c>
      <c r="C79" s="36" t="s">
        <v>0</v>
      </c>
      <c r="D79" s="3">
        <f>'День 1'!AL79+'День 2'!AH79+'День 4'!AP79+'День 3'!AJ79+'День 5'!AL79+'День 6'!AL79+'День 7'!AJ79+'День 12'!AH79+'День 8'!AL79+'День 9'!AL79+'День 10'!AN79+'День 11'!AH79</f>
        <v>0</v>
      </c>
      <c r="E79" s="3">
        <f>'День 1'!AM79+'День 2'!AI79+'День 4'!AQ79+'День 3'!AK79+'День 5'!AM79+'День 6'!AM79+'День 7'!AK79+'День 12'!AI79+'День 8'!AM79+'День 9'!AM79+'День 10'!AO79+'День 11'!AI79</f>
        <v>0</v>
      </c>
      <c r="F79" s="8">
        <f t="shared" si="1"/>
        <v>0</v>
      </c>
    </row>
    <row r="80" spans="1:6" ht="13.5" customHeight="1">
      <c r="A80" s="146"/>
      <c r="B80" s="35" t="s">
        <v>22</v>
      </c>
      <c r="C80" s="36" t="s">
        <v>0</v>
      </c>
      <c r="D80" s="3">
        <f>'День 1'!AL80+'День 2'!AH80+'День 4'!AP80+'День 3'!AJ80+'День 5'!AL80+'День 6'!AL80+'День 7'!AJ80+'День 12'!AH80+'День 8'!AL80+'День 9'!AL80+'День 10'!AN80+'День 11'!AH80</f>
        <v>0</v>
      </c>
      <c r="E80" s="3">
        <f>'День 1'!AM80+'День 2'!AI80+'День 4'!AQ80+'День 3'!AK80+'День 5'!AM80+'День 6'!AM80+'День 7'!AK80+'День 12'!AI80+'День 8'!AM80+'День 9'!AM80+'День 10'!AO80+'День 11'!AI80</f>
        <v>0</v>
      </c>
      <c r="F80" s="8">
        <f t="shared" si="1"/>
        <v>0</v>
      </c>
    </row>
    <row r="81" spans="1:6" ht="13.5" customHeight="1">
      <c r="A81" s="146"/>
      <c r="B81" s="35" t="s">
        <v>30</v>
      </c>
      <c r="C81" s="36" t="s">
        <v>0</v>
      </c>
      <c r="D81" s="3">
        <f>'День 1'!AL81+'День 2'!AH81+'День 4'!AP81+'День 3'!AJ81+'День 5'!AL81+'День 6'!AL81+'День 7'!AJ81+'День 12'!AH81+'День 8'!AL81+'День 9'!AL81+'День 10'!AN81+'День 11'!AH81</f>
        <v>0</v>
      </c>
      <c r="E81" s="3">
        <f>'День 1'!AM81+'День 2'!AI81+'День 4'!AQ81+'День 3'!AK81+'День 5'!AM81+'День 6'!AM81+'День 7'!AK81+'День 12'!AI81+'День 8'!AM81+'День 9'!AM81+'День 10'!AO81+'День 11'!AI81</f>
        <v>0</v>
      </c>
      <c r="F81" s="8">
        <f t="shared" si="1"/>
        <v>0</v>
      </c>
    </row>
    <row r="82" spans="1:6" ht="13.5" customHeight="1">
      <c r="A82" s="146"/>
      <c r="B82" s="35" t="s">
        <v>40</v>
      </c>
      <c r="C82" s="36" t="s">
        <v>0</v>
      </c>
      <c r="D82" s="3">
        <f>'День 1'!AL82+'День 2'!AH82+'День 4'!AP82+'День 3'!AJ82+'День 5'!AL82+'День 6'!AL82+'День 7'!AJ82+'День 12'!AH82+'День 8'!AL82+'День 9'!AL82+'День 10'!AN82+'День 11'!AH82</f>
        <v>0</v>
      </c>
      <c r="E82" s="3">
        <f>'День 1'!AM82+'День 2'!AI82+'День 4'!AQ82+'День 3'!AK82+'День 5'!AM82+'День 6'!AM82+'День 7'!AK82+'День 12'!AI82+'День 8'!AM82+'День 9'!AM82+'День 10'!AO82+'День 11'!AI82</f>
        <v>0</v>
      </c>
      <c r="F82" s="8">
        <f t="shared" si="1"/>
        <v>0</v>
      </c>
    </row>
    <row r="83" spans="1:6" ht="13.5" customHeight="1">
      <c r="A83" s="146"/>
      <c r="B83" s="35" t="s">
        <v>32</v>
      </c>
      <c r="C83" s="36" t="s">
        <v>0</v>
      </c>
      <c r="D83" s="3">
        <f>'День 1'!AL83+'День 2'!AH83+'День 4'!AP83+'День 3'!AJ83+'День 5'!AL83+'День 6'!AL83+'День 7'!AJ83+'День 12'!AH83+'День 8'!AL83+'День 9'!AL83+'День 10'!AN83+'День 11'!AH83</f>
        <v>0</v>
      </c>
      <c r="E83" s="3">
        <f>'День 1'!AM83+'День 2'!AI83+'День 4'!AQ83+'День 3'!AK83+'День 5'!AM83+'День 6'!AM83+'День 7'!AK83+'День 12'!AI83+'День 8'!AM83+'День 9'!AM83+'День 10'!AO83+'День 11'!AI83</f>
        <v>0</v>
      </c>
      <c r="F83" s="8">
        <f t="shared" si="1"/>
        <v>0</v>
      </c>
    </row>
    <row r="84" spans="1:6" ht="13.5" customHeight="1">
      <c r="A84" s="146"/>
      <c r="B84" s="43" t="s">
        <v>46</v>
      </c>
      <c r="C84" s="36" t="s">
        <v>0</v>
      </c>
      <c r="D84" s="3">
        <f>'День 1'!AL84+'День 2'!AH84+'День 4'!AP84+'День 3'!AJ84+'День 5'!AL84+'День 6'!AL84+'День 7'!AJ84+'День 12'!AH84+'День 8'!AL84+'День 9'!AL84+'День 10'!AN84+'День 11'!AH84</f>
        <v>0</v>
      </c>
      <c r="E84" s="3">
        <f>'День 1'!AM84+'День 2'!AI84+'День 4'!AQ84+'День 3'!AK84+'День 5'!AM84+'День 6'!AM84+'День 7'!AK84+'День 12'!AI84+'День 8'!AM84+'День 9'!AM84+'День 10'!AO84+'День 11'!AI84</f>
        <v>0</v>
      </c>
      <c r="F84" s="8">
        <f t="shared" si="1"/>
        <v>0</v>
      </c>
    </row>
    <row r="85" spans="1:6" ht="13.5" customHeight="1">
      <c r="A85" s="146"/>
      <c r="B85" s="37" t="s">
        <v>202</v>
      </c>
      <c r="C85" s="36" t="s">
        <v>0</v>
      </c>
      <c r="D85" s="3">
        <f>'День 1'!AL85+'День 2'!AH85+'День 4'!AP85+'День 3'!AJ85+'День 5'!AL85+'День 6'!AL85+'День 7'!AJ85+'День 12'!AH85+'День 8'!AL85+'День 9'!AL85+'День 10'!AN85+'День 11'!AH85</f>
        <v>0</v>
      </c>
      <c r="E85" s="3">
        <f>'День 1'!AM85+'День 2'!AI85+'День 4'!AQ85+'День 3'!AK85+'День 5'!AM85+'День 6'!AM85+'День 7'!AK85+'День 12'!AI85+'День 8'!AM85+'День 9'!AM85+'День 10'!AO85+'День 11'!AI85</f>
        <v>0</v>
      </c>
      <c r="F85" s="8">
        <f t="shared" si="1"/>
        <v>0</v>
      </c>
    </row>
    <row r="86" spans="1:6" ht="13.5" customHeight="1">
      <c r="A86" s="146"/>
      <c r="B86" s="35" t="s">
        <v>129</v>
      </c>
      <c r="C86" s="36" t="s">
        <v>0</v>
      </c>
      <c r="D86" s="3">
        <f>'День 1'!AL86+'День 2'!AH86+'День 4'!AP86+'День 3'!AJ86+'День 5'!AL86+'День 6'!AL86+'День 7'!AJ86+'День 12'!AH86+'День 8'!AL86+'День 9'!AL86+'День 10'!AN86+'День 11'!AH86</f>
        <v>0</v>
      </c>
      <c r="E86" s="3">
        <f>'День 1'!AM86+'День 2'!AI86+'День 4'!AQ86+'День 3'!AK86+'День 5'!AM86+'День 6'!AM86+'День 7'!AK86+'День 12'!AI86+'День 8'!AM86+'День 9'!AM86+'День 10'!AO86+'День 11'!AI86</f>
        <v>0</v>
      </c>
      <c r="F86" s="8">
        <f t="shared" si="1"/>
        <v>0</v>
      </c>
    </row>
    <row r="87" spans="1:9" s="7" customFormat="1" ht="13.5" customHeight="1">
      <c r="A87" s="262"/>
      <c r="B87" s="185" t="s">
        <v>362</v>
      </c>
      <c r="C87" s="263" t="s">
        <v>0</v>
      </c>
      <c r="D87" s="264">
        <f>'День 1'!AL87+'День 2'!AH87+'День 4'!AP87+'День 3'!AJ87+'День 5'!AL87+'День 6'!AL87+'День 7'!AJ87+'День 12'!AH87+'День 8'!AL87+'День 9'!AL87+'День 10'!AN87+'День 11'!AH87</f>
        <v>0</v>
      </c>
      <c r="E87" s="264">
        <f>'День 1'!AM87+'День 2'!AI87+'День 4'!AQ87+'День 3'!AK87+'День 5'!AM87+'День 6'!AM87+'День 7'!AK87+'День 12'!AI87+'День 8'!AM87+'День 9'!AM87+'День 10'!AO87+'День 11'!AI87</f>
        <v>0</v>
      </c>
      <c r="F87" s="8">
        <f t="shared" si="1"/>
        <v>0</v>
      </c>
      <c r="H87" s="265"/>
      <c r="I87" s="265"/>
    </row>
    <row r="88" spans="1:9" s="7" customFormat="1" ht="13.5" customHeight="1">
      <c r="A88" s="262"/>
      <c r="B88" s="266" t="s">
        <v>180</v>
      </c>
      <c r="C88" s="263" t="s">
        <v>0</v>
      </c>
      <c r="D88" s="264">
        <f>'День 1'!AL88+'День 2'!AH88+'День 4'!AP88+'День 3'!AJ88+'День 5'!AL88+'День 6'!AL88+'День 7'!AJ88+'День 12'!AH88+'День 8'!AL88+'День 9'!AL88+'День 10'!AN88+'День 11'!AH88</f>
        <v>0</v>
      </c>
      <c r="E88" s="264">
        <f>'День 1'!AM88+'День 2'!AI88+'День 4'!AQ88+'День 3'!AK88+'День 5'!AM88+'День 6'!AM88+'День 7'!AK88+'День 12'!AI88+'День 8'!AM88+'День 9'!AM88+'День 10'!AO88+'День 11'!AI88</f>
        <v>0</v>
      </c>
      <c r="F88" s="8">
        <f t="shared" si="1"/>
        <v>0</v>
      </c>
      <c r="H88" s="265"/>
      <c r="I88" s="265"/>
    </row>
    <row r="89" spans="1:6" ht="13.5" customHeight="1">
      <c r="A89" s="146"/>
      <c r="B89" s="37" t="s">
        <v>95</v>
      </c>
      <c r="C89" s="36" t="s">
        <v>0</v>
      </c>
      <c r="D89" s="3">
        <f>'День 1'!AL89+'День 2'!AH89+'День 4'!AP89+'День 3'!AJ89+'День 5'!AL89+'День 6'!AL89+'День 7'!AJ89+'День 12'!AH89+'День 8'!AL89+'День 9'!AL89+'День 10'!AN89+'День 11'!AH89</f>
        <v>0</v>
      </c>
      <c r="E89" s="3">
        <f>'День 1'!AM89+'День 2'!AI89+'День 4'!AQ89+'День 3'!AK89+'День 5'!AM89+'День 6'!AM89+'День 7'!AK89+'День 12'!AI89+'День 8'!AM89+'День 9'!AM89+'День 10'!AO89+'День 11'!AI89</f>
        <v>0</v>
      </c>
      <c r="F89" s="8">
        <f t="shared" si="1"/>
        <v>0</v>
      </c>
    </row>
    <row r="90" spans="1:6" ht="13.5" customHeight="1">
      <c r="A90" s="146"/>
      <c r="B90" s="37" t="s">
        <v>100</v>
      </c>
      <c r="C90" s="36" t="s">
        <v>0</v>
      </c>
      <c r="D90" s="3">
        <f>'День 1'!AL90+'День 2'!AH90+'День 4'!AP90+'День 3'!AJ90+'День 5'!AL90+'День 6'!AL90+'День 7'!AJ90+'День 12'!AH90+'День 8'!AL90+'День 9'!AL90+'День 10'!AN90+'День 11'!AH90</f>
        <v>0</v>
      </c>
      <c r="E90" s="3">
        <f>'День 1'!AM90+'День 2'!AI90+'День 4'!AQ90+'День 3'!AK90+'День 5'!AM90+'День 6'!AM90+'День 7'!AK90+'День 12'!AI90+'День 8'!AM90+'День 9'!AM90+'День 10'!AO90+'День 11'!AI90</f>
        <v>0</v>
      </c>
      <c r="F90" s="8">
        <f t="shared" si="1"/>
        <v>0</v>
      </c>
    </row>
    <row r="91" spans="1:6" ht="13.5" customHeight="1">
      <c r="A91" s="146"/>
      <c r="B91" s="35" t="s">
        <v>33</v>
      </c>
      <c r="C91" s="36" t="s">
        <v>0</v>
      </c>
      <c r="D91" s="3">
        <f>'День 1'!AL91+'День 2'!AH91+'День 4'!AP91+'День 3'!AJ91+'День 5'!AL91+'День 6'!AL91+'День 7'!AJ91+'День 12'!AH91+'День 8'!AL91+'День 9'!AL91+'День 10'!AN91+'День 11'!AH91</f>
        <v>0</v>
      </c>
      <c r="E91" s="3">
        <f>'День 1'!AM91+'День 2'!AI91+'День 4'!AQ91+'День 3'!AK91+'День 5'!AM91+'День 6'!AM91+'День 7'!AK91+'День 12'!AI91+'День 8'!AM91+'День 9'!AM91+'День 10'!AO91+'День 11'!AI91</f>
        <v>0</v>
      </c>
      <c r="F91" s="8">
        <f t="shared" si="1"/>
        <v>0</v>
      </c>
    </row>
    <row r="92" spans="1:6" ht="13.5" customHeight="1">
      <c r="A92" s="146"/>
      <c r="B92" s="35" t="s">
        <v>45</v>
      </c>
      <c r="C92" s="36" t="s">
        <v>0</v>
      </c>
      <c r="D92" s="3">
        <f>'День 1'!AL92+'День 2'!AH92+'День 4'!AP92+'День 3'!AJ92+'День 5'!AL92+'День 6'!AL92+'День 7'!AJ92+'День 12'!AH92+'День 8'!AL92+'День 9'!AL92+'День 10'!AN92+'День 11'!AH92</f>
        <v>0</v>
      </c>
      <c r="E92" s="3">
        <f>'День 1'!AM92+'День 2'!AI92+'День 4'!AQ92+'День 3'!AK92+'День 5'!AM92+'День 6'!AM92+'День 7'!AK92+'День 12'!AI92+'День 8'!AM92+'День 9'!AM92+'День 10'!AO92+'День 11'!AI92</f>
        <v>0</v>
      </c>
      <c r="F92" s="8">
        <f t="shared" si="1"/>
        <v>0</v>
      </c>
    </row>
    <row r="93" spans="1:6" ht="13.5" customHeight="1">
      <c r="A93" s="146"/>
      <c r="B93" s="43" t="s">
        <v>153</v>
      </c>
      <c r="C93" s="36" t="s">
        <v>0</v>
      </c>
      <c r="D93" s="3">
        <f>'День 1'!AL93+'День 2'!AH93+'День 4'!AP93+'День 3'!AJ93+'День 5'!AL93+'День 6'!AL93+'День 7'!AJ93+'День 12'!AH93+'День 8'!AL93+'День 9'!AL93+'День 10'!AN93+'День 11'!AH93</f>
        <v>0</v>
      </c>
      <c r="E93" s="3">
        <f>'День 1'!AM93+'День 2'!AI93+'День 4'!AQ93+'День 3'!AK93+'День 5'!AM93+'День 6'!AM93+'День 7'!AK93+'День 12'!AI93+'День 8'!AM93+'День 9'!AM93+'День 10'!AO93+'День 11'!AI93</f>
        <v>0</v>
      </c>
      <c r="F93" s="8">
        <f t="shared" si="1"/>
        <v>0</v>
      </c>
    </row>
    <row r="94" spans="1:6" ht="13.5" customHeight="1">
      <c r="A94" s="146"/>
      <c r="B94" s="43" t="s">
        <v>154</v>
      </c>
      <c r="C94" s="36" t="s">
        <v>0</v>
      </c>
      <c r="D94" s="3">
        <f>'День 1'!AL94+'День 2'!AH94+'День 4'!AP94+'День 3'!AJ94+'День 5'!AL94+'День 6'!AL94+'День 7'!AJ94+'День 12'!AH94+'День 8'!AL94+'День 9'!AL94+'День 10'!AN94+'День 11'!AH94</f>
        <v>0</v>
      </c>
      <c r="E94" s="3">
        <f>'День 1'!AM94+'День 2'!AI94+'День 4'!AQ94+'День 3'!AK94+'День 5'!AM94+'День 6'!AM94+'День 7'!AK94+'День 12'!AI94+'День 8'!AM94+'День 9'!AM94+'День 10'!AO94+'День 11'!AI94</f>
        <v>0</v>
      </c>
      <c r="F94" s="8">
        <f t="shared" si="1"/>
        <v>0</v>
      </c>
    </row>
    <row r="95" spans="1:6" ht="13.5" customHeight="1">
      <c r="A95" s="146"/>
      <c r="B95" s="43" t="s">
        <v>155</v>
      </c>
      <c r="C95" s="36" t="s">
        <v>0</v>
      </c>
      <c r="D95" s="3">
        <f>'День 1'!AL95+'День 2'!AH95+'День 4'!AP95+'День 3'!AJ95+'День 5'!AL95+'День 6'!AL95+'День 7'!AJ95+'День 12'!AH95+'День 8'!AL95+'День 9'!AL95+'День 10'!AN95+'День 11'!AH95</f>
        <v>0</v>
      </c>
      <c r="E95" s="3">
        <f>'День 1'!AM95+'День 2'!AI95+'День 4'!AQ95+'День 3'!AK95+'День 5'!AM95+'День 6'!AM95+'День 7'!AK95+'День 12'!AI95+'День 8'!AM95+'День 9'!AM95+'День 10'!AO95+'День 11'!AI95</f>
        <v>0</v>
      </c>
      <c r="F95" s="8">
        <f t="shared" si="1"/>
        <v>0</v>
      </c>
    </row>
    <row r="96" spans="1:6" ht="13.5" customHeight="1">
      <c r="A96" s="146"/>
      <c r="B96" s="43" t="s">
        <v>65</v>
      </c>
      <c r="C96" s="36" t="s">
        <v>0</v>
      </c>
      <c r="D96" s="3">
        <f>'День 1'!AL96+'День 2'!AH96+'День 4'!AP96+'День 3'!AJ96+'День 5'!AL96+'День 6'!AL96+'День 7'!AJ96+'День 12'!AH96+'День 8'!AL96+'День 9'!AL96+'День 10'!AN96+'День 11'!AH96</f>
        <v>0</v>
      </c>
      <c r="E96" s="3">
        <f>'День 1'!AM96+'День 2'!AI96+'День 4'!AQ96+'День 3'!AK96+'День 5'!AM96+'День 6'!AM96+'День 7'!AK96+'День 12'!AI96+'День 8'!AM96+'День 9'!AM96+'День 10'!AO96+'День 11'!AI96</f>
        <v>0</v>
      </c>
      <c r="F96" s="8">
        <f t="shared" si="1"/>
        <v>0</v>
      </c>
    </row>
    <row r="97" spans="1:6" ht="13.5" customHeight="1">
      <c r="A97" s="146"/>
      <c r="B97" s="35" t="s">
        <v>62</v>
      </c>
      <c r="C97" s="36" t="s">
        <v>0</v>
      </c>
      <c r="D97" s="3">
        <f>'День 1'!AL97+'День 2'!AH97+'День 4'!AP97+'День 3'!AJ97+'День 5'!AL97+'День 6'!AL97+'День 7'!AJ97+'День 12'!AH97+'День 8'!AL97+'День 9'!AL97+'День 10'!AN97+'День 11'!AH97</f>
        <v>0</v>
      </c>
      <c r="E97" s="3">
        <f>'День 1'!AM97+'День 2'!AI97+'День 4'!AQ97+'День 3'!AK97+'День 5'!AM97+'День 6'!AM97+'День 7'!AK97+'День 12'!AI97+'День 8'!AM97+'День 9'!AM97+'День 10'!AO97+'День 11'!AI97</f>
        <v>0</v>
      </c>
      <c r="F97" s="8">
        <f t="shared" si="1"/>
        <v>0</v>
      </c>
    </row>
    <row r="98" spans="1:6" ht="13.5" customHeight="1">
      <c r="A98" s="147">
        <v>25</v>
      </c>
      <c r="B98" s="44" t="s">
        <v>156</v>
      </c>
      <c r="C98" s="119" t="s">
        <v>0</v>
      </c>
      <c r="D98" s="122">
        <f>D99+D100+D101+D102+D103</f>
        <v>0</v>
      </c>
      <c r="E98" s="122">
        <f>E99+E100+E101+E102+E103</f>
        <v>0</v>
      </c>
      <c r="F98" s="122">
        <f>F99+F100+F101+F102+F103</f>
        <v>0</v>
      </c>
    </row>
    <row r="99" spans="1:6" ht="13.5" customHeight="1">
      <c r="A99" s="147"/>
      <c r="B99" s="43" t="s">
        <v>157</v>
      </c>
      <c r="C99" s="36" t="s">
        <v>0</v>
      </c>
      <c r="D99" s="3">
        <f>'День 1'!AL99+'День 2'!AH99+'День 4'!AP99+'День 3'!AJ99+'День 5'!AL99+'День 6'!AL99+'День 7'!AJ99+'День 12'!AH99+'День 8'!AL99+'День 9'!AL99+'День 10'!AN99+'День 11'!AH99</f>
        <v>0</v>
      </c>
      <c r="E99" s="3">
        <f>'День 1'!AM99+'День 2'!AI99+'День 4'!AQ99+'День 3'!AK99+'День 5'!AM99+'День 6'!AM99+'День 7'!AK99+'День 12'!AI99+'День 8'!AM99+'День 9'!AM99+'День 10'!AO99+'День 11'!AI99</f>
        <v>0</v>
      </c>
      <c r="F99" s="8">
        <f t="shared" si="1"/>
        <v>0</v>
      </c>
    </row>
    <row r="100" spans="1:6" ht="13.5" customHeight="1">
      <c r="A100" s="147"/>
      <c r="B100" s="43" t="s">
        <v>203</v>
      </c>
      <c r="C100" s="36" t="s">
        <v>0</v>
      </c>
      <c r="D100" s="3">
        <f>'День 1'!AL100+'День 2'!AH100+'День 4'!AP100+'День 3'!AJ100+'День 5'!AL100+'День 6'!AL100+'День 7'!AJ100+'День 12'!AH100+'День 8'!AL100+'День 9'!AL100+'День 10'!AN100+'День 11'!AH100</f>
        <v>0</v>
      </c>
      <c r="E100" s="3">
        <f>'День 1'!AM100+'День 2'!AI100+'День 4'!AQ100+'День 3'!AK100+'День 5'!AM100+'День 6'!AM100+'День 7'!AK100+'День 12'!AI100+'День 8'!AM100+'День 9'!AM100+'День 10'!AO100+'День 11'!AI100</f>
        <v>0</v>
      </c>
      <c r="F100" s="8">
        <f t="shared" si="1"/>
        <v>0</v>
      </c>
    </row>
    <row r="101" spans="1:6" ht="13.5" customHeight="1">
      <c r="A101" s="147"/>
      <c r="B101" s="43" t="s">
        <v>124</v>
      </c>
      <c r="C101" s="36" t="s">
        <v>0</v>
      </c>
      <c r="D101" s="3">
        <f>'День 1'!AL101+'День 2'!AH101+'День 4'!AP101+'День 3'!AJ101+'День 5'!AL101+'День 6'!AL101+'День 7'!AJ101+'День 12'!AH101+'День 8'!AL101+'День 9'!AL101+'День 10'!AN101+'День 11'!AH101</f>
        <v>0</v>
      </c>
      <c r="E101" s="3">
        <f>'День 1'!AM101+'День 2'!AI101+'День 4'!AQ101+'День 3'!AK101+'День 5'!AM101+'День 6'!AM101+'День 7'!AK101+'День 12'!AI101+'День 8'!AM101+'День 9'!AM101+'День 10'!AO101+'День 11'!AI101</f>
        <v>0</v>
      </c>
      <c r="F101" s="8">
        <f t="shared" si="1"/>
        <v>0</v>
      </c>
    </row>
    <row r="102" spans="1:6" ht="13.5" customHeight="1">
      <c r="A102" s="146"/>
      <c r="B102" s="35" t="s">
        <v>53</v>
      </c>
      <c r="C102" s="36" t="s">
        <v>0</v>
      </c>
      <c r="D102" s="3">
        <f>'День 1'!AL102+'День 2'!AH102+'День 4'!AP102+'День 3'!AJ102+'День 5'!AL102+'День 6'!AL102+'День 7'!AJ102+'День 12'!AH102+'День 8'!AL102+'День 9'!AL102+'День 10'!AN102+'День 11'!AH102</f>
        <v>0</v>
      </c>
      <c r="E102" s="3">
        <f>'День 1'!AM102+'День 2'!AI102+'День 4'!AQ102+'День 3'!AK102+'День 5'!AM102+'День 6'!AM102+'День 7'!AK102+'День 12'!AI102+'День 8'!AM102+'День 9'!AM102+'День 10'!AO102+'День 11'!AI102</f>
        <v>0</v>
      </c>
      <c r="F102" s="8">
        <f t="shared" si="1"/>
        <v>0</v>
      </c>
    </row>
    <row r="103" spans="1:6" ht="13.5" customHeight="1">
      <c r="A103" s="148"/>
      <c r="B103" s="47" t="s">
        <v>57</v>
      </c>
      <c r="C103" s="36" t="s">
        <v>0</v>
      </c>
      <c r="D103" s="3">
        <f>'День 1'!AL103+'День 2'!AH103+'День 4'!AP103+'День 3'!AJ103+'День 5'!AL103+'День 6'!AL103+'День 7'!AJ103+'День 12'!AH103+'День 8'!AL103+'День 9'!AL103+'День 10'!AN103+'День 11'!AH103</f>
        <v>0</v>
      </c>
      <c r="E103" s="3">
        <f>'День 1'!AM103+'День 2'!AI103+'День 4'!AQ103+'День 3'!AK103+'День 5'!AM103+'День 6'!AM103+'День 7'!AK103+'День 12'!AI103+'День 8'!AM103+'День 9'!AM103+'День 10'!AO103+'День 11'!AI103</f>
        <v>0</v>
      </c>
      <c r="F103" s="8">
        <f t="shared" si="1"/>
        <v>0</v>
      </c>
    </row>
    <row r="104" spans="1:6" ht="13.5" customHeight="1">
      <c r="A104" s="147">
        <v>26</v>
      </c>
      <c r="B104" s="44" t="s">
        <v>158</v>
      </c>
      <c r="C104" s="119" t="s">
        <v>0</v>
      </c>
      <c r="D104" s="122">
        <f>D105+D106</f>
        <v>0</v>
      </c>
      <c r="E104" s="122">
        <f>E105+E106</f>
        <v>0</v>
      </c>
      <c r="F104" s="122">
        <f>F105+F106</f>
        <v>0</v>
      </c>
    </row>
    <row r="105" spans="1:6" ht="13.5" customHeight="1">
      <c r="A105" s="146"/>
      <c r="B105" s="37" t="s">
        <v>41</v>
      </c>
      <c r="C105" s="36" t="s">
        <v>0</v>
      </c>
      <c r="D105" s="3">
        <f>'День 1'!AL105+'День 2'!AH105+'День 4'!AP105+'День 3'!AJ105+'День 5'!AL105+'День 6'!AL105+'День 7'!AJ105+'День 12'!AH105+'День 8'!AL105+'День 9'!AL105+'День 10'!AN105+'День 11'!AH105</f>
        <v>0</v>
      </c>
      <c r="E105" s="3">
        <f>'День 1'!AM105+'День 2'!AI105+'День 4'!AQ105+'День 3'!AK105+'День 5'!AM105+'День 6'!AM105+'День 7'!AK105+'День 12'!AI105+'День 8'!AM105+'День 9'!AM105+'День 10'!AO105+'День 11'!AI105</f>
        <v>0</v>
      </c>
      <c r="F105" s="8">
        <f t="shared" si="1"/>
        <v>0</v>
      </c>
    </row>
    <row r="106" spans="1:6" ht="13.5" customHeight="1">
      <c r="A106" s="146"/>
      <c r="B106" s="37" t="s">
        <v>303</v>
      </c>
      <c r="C106" s="36" t="s">
        <v>0</v>
      </c>
      <c r="D106" s="3">
        <f>'День 1'!AL106+'День 2'!AH106+'День 4'!AP106+'День 3'!AJ106+'День 5'!AL106+'День 6'!AL106+'День 7'!AJ106+'День 12'!AH106+'День 8'!AL106+'День 9'!AL106+'День 10'!AN106+'День 11'!AH106</f>
        <v>0</v>
      </c>
      <c r="E106" s="3">
        <f>'День 1'!AM106+'День 2'!AI106+'День 4'!AQ106+'День 3'!AK106+'День 5'!AM106+'День 6'!AM106+'День 7'!AK106+'День 12'!AI106+'День 8'!AM106+'День 9'!AM106+'День 10'!AO106+'День 11'!AI106</f>
        <v>0</v>
      </c>
      <c r="F106" s="8">
        <f t="shared" si="1"/>
        <v>0</v>
      </c>
    </row>
    <row r="107" spans="1:6" ht="13.5" customHeight="1">
      <c r="A107" s="146">
        <v>27</v>
      </c>
      <c r="B107" s="113" t="s">
        <v>176</v>
      </c>
      <c r="C107" s="119" t="s">
        <v>0</v>
      </c>
      <c r="D107" s="162">
        <f>'День 1'!AL107+'День 2'!AH107+'День 4'!AP107+'День 3'!AJ107+'День 5'!AL107+'День 6'!AL107+'День 7'!AJ107+'День 12'!AH107+'День 8'!AL107+'День 9'!AL107+'День 10'!AN107+'День 11'!AH107</f>
        <v>0</v>
      </c>
      <c r="E107" s="162">
        <f>'День 1'!AM107+'День 2'!AI107+'День 4'!AQ107+'День 3'!AK107+'День 5'!AM107+'День 6'!AM107+'День 7'!AK107+'День 12'!AI107+'День 8'!AM107+'День 9'!AM107+'День 10'!AO107+'День 11'!AI107</f>
        <v>0</v>
      </c>
      <c r="F107" s="162">
        <f t="shared" si="1"/>
        <v>0</v>
      </c>
    </row>
    <row r="108" spans="1:6" ht="13.5" customHeight="1">
      <c r="A108" s="146">
        <v>28</v>
      </c>
      <c r="B108" s="38" t="s">
        <v>107</v>
      </c>
      <c r="C108" s="119" t="s">
        <v>0</v>
      </c>
      <c r="D108" s="162">
        <f>'День 1'!AL108+'День 2'!AH108+'День 4'!AP108+'День 3'!AJ108+'День 5'!AL108+'День 6'!AL108+'День 7'!AJ108+'День 12'!AH108+'День 8'!AL108+'День 9'!AL108+'День 10'!AN108+'День 11'!AH108</f>
        <v>0</v>
      </c>
      <c r="E108" s="162">
        <f>'День 1'!AM108+'День 2'!AI108+'День 4'!AQ108+'День 3'!AK108+'День 5'!AM108+'День 6'!AM108+'День 7'!AK108+'День 12'!AI108+'День 8'!AM108+'День 9'!AM108+'День 10'!AO108+'День 11'!AI108</f>
        <v>0</v>
      </c>
      <c r="F108" s="162">
        <f t="shared" si="1"/>
        <v>0</v>
      </c>
    </row>
    <row r="109" spans="1:6" ht="13.5" customHeight="1">
      <c r="A109" s="146">
        <v>29</v>
      </c>
      <c r="B109" s="38" t="s">
        <v>192</v>
      </c>
      <c r="C109" s="119" t="s">
        <v>0</v>
      </c>
      <c r="D109" s="162">
        <f>'День 1'!AL109+'День 2'!AH109+'День 4'!AP109+'День 3'!AJ109+'День 5'!AL109+'День 6'!AL109+'День 7'!AJ109+'День 12'!AH109+'День 8'!AL109+'День 9'!AL109+'День 10'!AN109+'День 11'!AH109</f>
        <v>0</v>
      </c>
      <c r="E109" s="162">
        <f>'День 1'!AM109+'День 2'!AI109+'День 4'!AQ109+'День 3'!AK109+'День 5'!AM109+'День 6'!AM109+'День 7'!AK109+'День 12'!AI109+'День 8'!AM109+'День 9'!AM109+'День 10'!AO109+'День 11'!AI109</f>
        <v>0</v>
      </c>
      <c r="F109" s="162">
        <f t="shared" si="1"/>
        <v>0</v>
      </c>
    </row>
    <row r="110" spans="1:6" ht="13.5" customHeight="1">
      <c r="A110" s="146">
        <v>30</v>
      </c>
      <c r="B110" s="36" t="s">
        <v>52</v>
      </c>
      <c r="C110" s="119" t="s">
        <v>0</v>
      </c>
      <c r="D110" s="162">
        <f>'День 1'!AL110+'День 2'!AH110+'День 4'!AP110+'День 3'!AJ110+'День 5'!AL110+'День 6'!AL110+'День 7'!AJ110+'День 12'!AH110+'День 8'!AL110+'День 9'!AL110+'День 10'!AN110+'День 11'!AH110</f>
        <v>0</v>
      </c>
      <c r="E110" s="162">
        <f>'День 1'!AM110+'День 2'!AI110+'День 4'!AQ110+'День 3'!AK110+'День 5'!AM110+'День 6'!AM110+'День 7'!AK110+'День 12'!AI110+'День 8'!AM110+'День 9'!AM110+'День 10'!AO110+'День 11'!AI110</f>
        <v>0</v>
      </c>
      <c r="F110" s="162">
        <f t="shared" si="1"/>
        <v>0</v>
      </c>
    </row>
    <row r="111" spans="1:6" ht="13.5" customHeight="1">
      <c r="A111" s="149"/>
      <c r="B111" s="48">
        <v>0.048</v>
      </c>
      <c r="D111" s="99">
        <f>D110/B111</f>
        <v>0</v>
      </c>
      <c r="E111" s="99">
        <f>E110/B111</f>
        <v>0</v>
      </c>
      <c r="F111" s="98">
        <f>E111+D111</f>
        <v>0</v>
      </c>
    </row>
    <row r="112" spans="1:9" s="49" customFormat="1" ht="11.25">
      <c r="A112" s="150"/>
      <c r="H112" s="261"/>
      <c r="I112" s="261"/>
    </row>
  </sheetData>
  <sheetProtection formatCells="0" formatColumns="0" formatRows="0" insertColumns="0" insertRows="0" insertHyperlinks="0" deleteColumns="0" deleteRows="0" sort="0" autoFilter="0" pivotTables="0"/>
  <mergeCells count="2">
    <mergeCell ref="F1:F2"/>
    <mergeCell ref="D1:E1"/>
  </mergeCells>
  <printOptions/>
  <pageMargins left="0.7874015748031497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K111"/>
  <sheetViews>
    <sheetView zoomScalePageLayoutView="0" workbookViewId="0" topLeftCell="A1">
      <pane xSplit="3" ySplit="4" topLeftCell="D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J3" sqref="AJ3"/>
    </sheetView>
  </sheetViews>
  <sheetFormatPr defaultColWidth="9.140625" defaultRowHeight="15"/>
  <cols>
    <col min="1" max="1" width="3.28125" style="49" customWidth="1"/>
    <col min="2" max="2" width="24.421875" style="49" customWidth="1"/>
    <col min="3" max="3" width="2.8515625" style="49" customWidth="1"/>
    <col min="4" max="4" width="12.57421875" style="331" customWidth="1"/>
    <col min="5" max="5" width="12.00390625" style="322" customWidth="1"/>
    <col min="6" max="7" width="6.57421875" style="49" customWidth="1"/>
    <col min="8" max="8" width="6.421875" style="49" customWidth="1"/>
    <col min="9" max="9" width="7.00390625" style="49" customWidth="1"/>
    <col min="10" max="11" width="6.57421875" style="49" customWidth="1"/>
    <col min="12" max="13" width="6.00390625" style="49" customWidth="1"/>
    <col min="14" max="23" width="6.57421875" style="49" customWidth="1"/>
    <col min="24" max="24" width="6.00390625" style="49" customWidth="1"/>
    <col min="25" max="25" width="5.8515625" style="49" customWidth="1"/>
    <col min="26" max="29" width="6.57421875" style="49" customWidth="1"/>
    <col min="30" max="30" width="6.8515625" style="9" customWidth="1"/>
    <col min="31" max="31" width="6.57421875" style="9" customWidth="1"/>
    <col min="32" max="32" width="6.57421875" style="49" hidden="1" customWidth="1"/>
    <col min="33" max="33" width="2.00390625" style="49" hidden="1" customWidth="1"/>
    <col min="34" max="34" width="8.140625" style="49" customWidth="1"/>
    <col min="35" max="35" width="7.7109375" style="49" customWidth="1"/>
    <col min="36" max="36" width="7.28125" style="49" customWidth="1"/>
    <col min="37" max="37" width="9.140625" style="335" customWidth="1"/>
  </cols>
  <sheetData>
    <row r="1" spans="1:37" s="63" customFormat="1" ht="27" customHeight="1">
      <c r="A1" s="25"/>
      <c r="B1" s="26" t="s">
        <v>169</v>
      </c>
      <c r="C1" s="27"/>
      <c r="D1" s="321"/>
      <c r="E1" s="321"/>
      <c r="F1" s="296"/>
      <c r="G1" s="297"/>
      <c r="H1" s="297"/>
      <c r="I1" s="297"/>
      <c r="J1" s="297"/>
      <c r="K1" s="297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9"/>
      <c r="AH1" s="280" t="s">
        <v>170</v>
      </c>
      <c r="AI1" s="281"/>
      <c r="AJ1" s="270" t="s">
        <v>125</v>
      </c>
      <c r="AK1" s="326" t="s">
        <v>366</v>
      </c>
    </row>
    <row r="2" spans="1:37" s="6" customFormat="1" ht="59.25" customHeight="1">
      <c r="A2" s="29"/>
      <c r="B2" s="66" t="s">
        <v>112</v>
      </c>
      <c r="C2" s="29"/>
      <c r="D2" s="33" t="s">
        <v>364</v>
      </c>
      <c r="E2" s="33" t="s">
        <v>365</v>
      </c>
      <c r="F2" s="286" t="s">
        <v>283</v>
      </c>
      <c r="G2" s="287"/>
      <c r="H2" s="282" t="s">
        <v>87</v>
      </c>
      <c r="I2" s="283"/>
      <c r="J2" s="286" t="s">
        <v>295</v>
      </c>
      <c r="K2" s="287"/>
      <c r="L2" s="282" t="s">
        <v>296</v>
      </c>
      <c r="M2" s="283"/>
      <c r="N2" s="286" t="s">
        <v>347</v>
      </c>
      <c r="O2" s="287"/>
      <c r="P2" s="286" t="s">
        <v>219</v>
      </c>
      <c r="Q2" s="287"/>
      <c r="R2" s="286" t="s">
        <v>297</v>
      </c>
      <c r="S2" s="287"/>
      <c r="T2" s="272" t="s">
        <v>298</v>
      </c>
      <c r="U2" s="273"/>
      <c r="V2" s="286" t="s">
        <v>232</v>
      </c>
      <c r="W2" s="287"/>
      <c r="X2" s="286" t="s">
        <v>126</v>
      </c>
      <c r="Y2" s="300"/>
      <c r="Z2" s="292" t="s">
        <v>301</v>
      </c>
      <c r="AA2" s="293"/>
      <c r="AB2" s="282" t="s">
        <v>121</v>
      </c>
      <c r="AC2" s="283"/>
      <c r="AD2" s="294" t="s">
        <v>361</v>
      </c>
      <c r="AE2" s="295"/>
      <c r="AF2" s="290"/>
      <c r="AG2" s="291"/>
      <c r="AH2" s="110" t="s">
        <v>73</v>
      </c>
      <c r="AI2" s="109" t="s">
        <v>74</v>
      </c>
      <c r="AJ2" s="271"/>
      <c r="AK2" s="327"/>
    </row>
    <row r="3" spans="1:37" ht="15.75">
      <c r="A3" s="30"/>
      <c r="B3" s="31" t="s">
        <v>68</v>
      </c>
      <c r="C3" s="32"/>
      <c r="D3" s="32"/>
      <c r="E3" s="32"/>
      <c r="F3" s="50" t="s">
        <v>55</v>
      </c>
      <c r="G3" s="50" t="s">
        <v>56</v>
      </c>
      <c r="H3" s="11" t="s">
        <v>55</v>
      </c>
      <c r="I3" s="11" t="s">
        <v>56</v>
      </c>
      <c r="J3" s="50" t="s">
        <v>55</v>
      </c>
      <c r="K3" s="50" t="s">
        <v>56</v>
      </c>
      <c r="L3" s="11" t="s">
        <v>55</v>
      </c>
      <c r="M3" s="11" t="s">
        <v>56</v>
      </c>
      <c r="N3" s="50" t="s">
        <v>55</v>
      </c>
      <c r="O3" s="50" t="s">
        <v>56</v>
      </c>
      <c r="P3" s="50" t="s">
        <v>55</v>
      </c>
      <c r="Q3" s="50" t="s">
        <v>56</v>
      </c>
      <c r="R3" s="50" t="s">
        <v>55</v>
      </c>
      <c r="S3" s="51" t="s">
        <v>56</v>
      </c>
      <c r="T3" s="13" t="s">
        <v>55</v>
      </c>
      <c r="U3" s="13" t="s">
        <v>56</v>
      </c>
      <c r="V3" s="11"/>
      <c r="W3" s="11"/>
      <c r="X3" s="11" t="s">
        <v>55</v>
      </c>
      <c r="Y3" s="11" t="s">
        <v>56</v>
      </c>
      <c r="Z3" s="11" t="s">
        <v>55</v>
      </c>
      <c r="AA3" s="11" t="s">
        <v>56</v>
      </c>
      <c r="AB3" s="11" t="s">
        <v>55</v>
      </c>
      <c r="AC3" s="11" t="s">
        <v>71</v>
      </c>
      <c r="AD3" s="13" t="s">
        <v>55</v>
      </c>
      <c r="AE3" s="13" t="s">
        <v>56</v>
      </c>
      <c r="AF3" s="11"/>
      <c r="AG3" s="14"/>
      <c r="AH3" s="100" t="s">
        <v>367</v>
      </c>
      <c r="AI3" s="100" t="s">
        <v>367</v>
      </c>
      <c r="AJ3" s="101">
        <f>AH3+AI3</f>
        <v>0</v>
      </c>
      <c r="AK3" s="332"/>
    </row>
    <row r="4" spans="1:37" s="7" customFormat="1" ht="23.25" customHeight="1">
      <c r="A4" s="64"/>
      <c r="B4" s="65" t="s">
        <v>70</v>
      </c>
      <c r="C4" s="33"/>
      <c r="D4" s="33"/>
      <c r="E4" s="33"/>
      <c r="F4" s="73" t="s">
        <v>215</v>
      </c>
      <c r="G4" s="73" t="s">
        <v>216</v>
      </c>
      <c r="H4" s="73" t="s">
        <v>81</v>
      </c>
      <c r="I4" s="73" t="s">
        <v>81</v>
      </c>
      <c r="J4" s="73" t="s">
        <v>89</v>
      </c>
      <c r="K4" s="73" t="s">
        <v>218</v>
      </c>
      <c r="L4" s="217" t="s">
        <v>78</v>
      </c>
      <c r="M4" s="73" t="s">
        <v>81</v>
      </c>
      <c r="N4" s="73" t="s">
        <v>86</v>
      </c>
      <c r="O4" s="73" t="s">
        <v>83</v>
      </c>
      <c r="P4" s="73" t="s">
        <v>220</v>
      </c>
      <c r="Q4" s="73" t="s">
        <v>221</v>
      </c>
      <c r="R4" s="73" t="s">
        <v>78</v>
      </c>
      <c r="S4" s="213" t="s">
        <v>80</v>
      </c>
      <c r="T4" s="213" t="s">
        <v>78</v>
      </c>
      <c r="U4" s="213" t="s">
        <v>81</v>
      </c>
      <c r="V4" s="73" t="s">
        <v>233</v>
      </c>
      <c r="W4" s="73" t="s">
        <v>234</v>
      </c>
      <c r="X4" s="73" t="s">
        <v>299</v>
      </c>
      <c r="Y4" s="73" t="s">
        <v>300</v>
      </c>
      <c r="Z4" s="73" t="s">
        <v>302</v>
      </c>
      <c r="AA4" s="74">
        <v>125</v>
      </c>
      <c r="AB4" s="73" t="s">
        <v>93</v>
      </c>
      <c r="AC4" s="74">
        <v>50</v>
      </c>
      <c r="AD4" s="213" t="s">
        <v>123</v>
      </c>
      <c r="AE4" s="213" t="s">
        <v>196</v>
      </c>
      <c r="AF4" s="74"/>
      <c r="AG4" s="73"/>
      <c r="AH4" s="11"/>
      <c r="AI4" s="53"/>
      <c r="AJ4" s="53"/>
      <c r="AK4" s="333"/>
    </row>
    <row r="5" spans="1:37" ht="15">
      <c r="A5" s="30"/>
      <c r="B5" s="31"/>
      <c r="C5" s="33"/>
      <c r="D5" s="33"/>
      <c r="E5" s="33"/>
      <c r="F5" s="50"/>
      <c r="G5" s="50"/>
      <c r="H5" s="15"/>
      <c r="I5" s="15"/>
      <c r="J5" s="50"/>
      <c r="K5" s="50"/>
      <c r="L5" s="11"/>
      <c r="M5" s="11"/>
      <c r="N5" s="236"/>
      <c r="O5" s="236"/>
      <c r="P5" s="50"/>
      <c r="Q5" s="50"/>
      <c r="R5" s="50"/>
      <c r="S5" s="51"/>
      <c r="T5" s="13"/>
      <c r="U5" s="13"/>
      <c r="V5" s="15"/>
      <c r="W5" s="11"/>
      <c r="X5" s="11"/>
      <c r="Y5" s="11"/>
      <c r="Z5" s="11"/>
      <c r="AA5" s="15"/>
      <c r="AB5" s="11"/>
      <c r="AC5" s="15"/>
      <c r="AD5" s="13"/>
      <c r="AE5" s="13"/>
      <c r="AF5" s="15"/>
      <c r="AG5" s="14"/>
      <c r="AH5" s="14"/>
      <c r="AI5" s="16"/>
      <c r="AJ5" s="16"/>
      <c r="AK5" s="332"/>
    </row>
    <row r="6" spans="1:37" ht="15">
      <c r="A6" s="117">
        <v>1</v>
      </c>
      <c r="B6" s="118" t="s">
        <v>48</v>
      </c>
      <c r="C6" s="119" t="s">
        <v>0</v>
      </c>
      <c r="D6" s="323">
        <f>'День 1'!AO6</f>
        <v>0</v>
      </c>
      <c r="E6" s="128"/>
      <c r="F6" s="52"/>
      <c r="G6" s="52"/>
      <c r="H6" s="15"/>
      <c r="I6" s="15"/>
      <c r="J6" s="52"/>
      <c r="K6" s="52"/>
      <c r="L6" s="53"/>
      <c r="M6" s="53"/>
      <c r="N6" s="237"/>
      <c r="O6" s="237"/>
      <c r="P6" s="68"/>
      <c r="Q6" s="68"/>
      <c r="R6" s="68"/>
      <c r="S6" s="69"/>
      <c r="T6" s="55"/>
      <c r="U6" s="55"/>
      <c r="V6" s="15"/>
      <c r="W6" s="11"/>
      <c r="X6" s="53"/>
      <c r="Y6" s="53"/>
      <c r="Z6" s="11"/>
      <c r="AA6" s="15"/>
      <c r="AB6" s="15"/>
      <c r="AC6" s="15"/>
      <c r="AD6" s="55"/>
      <c r="AE6" s="55"/>
      <c r="AF6" s="53"/>
      <c r="AG6" s="53"/>
      <c r="AH6" s="120">
        <f>AH7+AH8+AH9</f>
        <v>0</v>
      </c>
      <c r="AI6" s="120">
        <f>AI7+AI8+AI9</f>
        <v>0</v>
      </c>
      <c r="AJ6" s="120">
        <f>AJ7+AJ8+AJ9</f>
        <v>0</v>
      </c>
      <c r="AK6" s="334">
        <f>(D6+E6)-AJ6</f>
        <v>0</v>
      </c>
    </row>
    <row r="7" spans="1:37" ht="15">
      <c r="A7" s="34"/>
      <c r="B7" s="35" t="s">
        <v>4</v>
      </c>
      <c r="C7" s="36" t="s">
        <v>0</v>
      </c>
      <c r="D7" s="323">
        <f>'День 1'!AO7</f>
        <v>0</v>
      </c>
      <c r="E7" s="38"/>
      <c r="F7" s="56"/>
      <c r="G7" s="56"/>
      <c r="H7" s="21"/>
      <c r="I7" s="21"/>
      <c r="J7" s="210">
        <v>0.025</v>
      </c>
      <c r="K7" s="210">
        <v>0.03</v>
      </c>
      <c r="L7" s="56"/>
      <c r="M7" s="56"/>
      <c r="N7" s="70"/>
      <c r="O7" s="70"/>
      <c r="P7" s="56"/>
      <c r="Q7" s="56"/>
      <c r="R7" s="56"/>
      <c r="S7" s="57"/>
      <c r="T7" s="57"/>
      <c r="U7" s="57"/>
      <c r="V7" s="56"/>
      <c r="W7" s="56"/>
      <c r="X7" s="56"/>
      <c r="Y7" s="56"/>
      <c r="Z7" s="56"/>
      <c r="AA7" s="56"/>
      <c r="AB7" s="21"/>
      <c r="AC7" s="21"/>
      <c r="AD7" s="57"/>
      <c r="AE7" s="57"/>
      <c r="AF7" s="56"/>
      <c r="AG7" s="56"/>
      <c r="AH7" s="58">
        <f>(AF7+AB7+Z7+X7+V7+T7+R7+P7+N7+L7+J7+H7+F7+AD7)*$AH$3</f>
        <v>0</v>
      </c>
      <c r="AI7" s="58">
        <f>(AG7+AC7+AA7+Y7+W7+U7+S7+Q7+O7+M7+K7+I7+G7+AE7)*$AI$3</f>
        <v>0</v>
      </c>
      <c r="AJ7" s="59">
        <f>AH7+AI7</f>
        <v>0</v>
      </c>
      <c r="AK7" s="334">
        <f aca="true" t="shared" si="0" ref="AK7:AK70">(D7+E7)-AJ7</f>
        <v>0</v>
      </c>
    </row>
    <row r="8" spans="1:37" ht="15">
      <c r="A8" s="34"/>
      <c r="B8" s="37" t="s">
        <v>48</v>
      </c>
      <c r="C8" s="36" t="s">
        <v>0</v>
      </c>
      <c r="D8" s="323">
        <f>'День 1'!AO8</f>
        <v>0</v>
      </c>
      <c r="E8" s="38"/>
      <c r="F8" s="56"/>
      <c r="G8" s="56"/>
      <c r="H8" s="21"/>
      <c r="I8" s="21"/>
      <c r="J8" s="56"/>
      <c r="K8" s="56"/>
      <c r="L8" s="56"/>
      <c r="M8" s="56"/>
      <c r="N8" s="70"/>
      <c r="O8" s="70"/>
      <c r="P8" s="56"/>
      <c r="Q8" s="56"/>
      <c r="R8" s="56"/>
      <c r="S8" s="57"/>
      <c r="T8" s="57"/>
      <c r="U8" s="57"/>
      <c r="V8" s="56"/>
      <c r="W8" s="56"/>
      <c r="X8" s="210">
        <v>0.02</v>
      </c>
      <c r="Y8" s="210">
        <v>0.025</v>
      </c>
      <c r="Z8" s="56"/>
      <c r="AA8" s="56"/>
      <c r="AB8" s="21"/>
      <c r="AC8" s="21"/>
      <c r="AD8" s="57"/>
      <c r="AE8" s="57"/>
      <c r="AF8" s="56"/>
      <c r="AG8" s="56"/>
      <c r="AH8" s="58">
        <f>(AF8+AB8+Z8+X8+V8+T8+R8+P8+N8+L8+J8+H8+F8+AD8)*$AH$3</f>
        <v>0</v>
      </c>
      <c r="AI8" s="58">
        <f>(AG8+AC8+AA8+Y8+W8+U8+S8+Q8+O8+M8+K8+I8+G8+AE8)*$AI$3</f>
        <v>0</v>
      </c>
      <c r="AJ8" s="59">
        <f aca="true" t="shared" si="1" ref="AJ8:AJ73">AH8+AI8</f>
        <v>0</v>
      </c>
      <c r="AK8" s="334">
        <f t="shared" si="0"/>
        <v>0</v>
      </c>
    </row>
    <row r="9" spans="1:37" ht="15">
      <c r="A9" s="34"/>
      <c r="B9" s="35" t="s">
        <v>43</v>
      </c>
      <c r="C9" s="36" t="s">
        <v>0</v>
      </c>
      <c r="D9" s="323">
        <f>'День 1'!AO9</f>
        <v>0</v>
      </c>
      <c r="E9" s="38"/>
      <c r="F9" s="56"/>
      <c r="G9" s="56"/>
      <c r="H9" s="21"/>
      <c r="I9" s="21"/>
      <c r="J9" s="56"/>
      <c r="K9" s="56"/>
      <c r="L9" s="56"/>
      <c r="M9" s="56"/>
      <c r="N9" s="70"/>
      <c r="O9" s="70"/>
      <c r="P9" s="56"/>
      <c r="Q9" s="56"/>
      <c r="R9" s="56"/>
      <c r="S9" s="57"/>
      <c r="T9" s="57"/>
      <c r="U9" s="57"/>
      <c r="V9" s="56"/>
      <c r="W9" s="56"/>
      <c r="X9" s="56"/>
      <c r="Y9" s="56"/>
      <c r="Z9" s="56"/>
      <c r="AA9" s="56"/>
      <c r="AB9" s="21"/>
      <c r="AC9" s="21"/>
      <c r="AD9" s="216">
        <v>0.0044</v>
      </c>
      <c r="AE9" s="216">
        <v>0.0052</v>
      </c>
      <c r="AF9" s="56"/>
      <c r="AG9" s="56"/>
      <c r="AH9" s="58">
        <f>(AF9+AB9+Z9+X9+V9+T9+R9+P9+N9+L9+J9+H9+F9+AD9)*$AH$3</f>
        <v>0</v>
      </c>
      <c r="AI9" s="58">
        <f>(AG9+AC9+AA9+Y9+W9+U9+S9+Q9+O9+M9+K9+I9+G9+AE9)*$AI$3</f>
        <v>0</v>
      </c>
      <c r="AJ9" s="59">
        <f t="shared" si="1"/>
        <v>0</v>
      </c>
      <c r="AK9" s="334">
        <f t="shared" si="0"/>
        <v>0</v>
      </c>
    </row>
    <row r="10" spans="1:37" ht="15">
      <c r="A10" s="117">
        <v>2</v>
      </c>
      <c r="B10" s="119" t="s">
        <v>127</v>
      </c>
      <c r="C10" s="119" t="s">
        <v>0</v>
      </c>
      <c r="D10" s="323">
        <f>'День 1'!AO10</f>
        <v>0</v>
      </c>
      <c r="E10" s="128"/>
      <c r="F10" s="56"/>
      <c r="G10" s="56"/>
      <c r="H10" s="21"/>
      <c r="I10" s="21"/>
      <c r="J10" s="56"/>
      <c r="K10" s="56"/>
      <c r="L10" s="56"/>
      <c r="M10" s="56"/>
      <c r="N10" s="70"/>
      <c r="O10" s="70"/>
      <c r="P10" s="56"/>
      <c r="Q10" s="56"/>
      <c r="R10" s="56"/>
      <c r="S10" s="57"/>
      <c r="T10" s="57"/>
      <c r="U10" s="57"/>
      <c r="V10" s="56"/>
      <c r="W10" s="56"/>
      <c r="X10" s="210">
        <v>0.035</v>
      </c>
      <c r="Y10" s="210">
        <v>0.045</v>
      </c>
      <c r="Z10" s="56"/>
      <c r="AA10" s="56"/>
      <c r="AB10" s="21"/>
      <c r="AC10" s="21"/>
      <c r="AD10" s="57"/>
      <c r="AE10" s="57"/>
      <c r="AF10" s="56"/>
      <c r="AG10" s="56"/>
      <c r="AH10" s="121">
        <f>(AF10+AB10+Z10+X10+V10+T10+R10+P10+N10+L10+J10+H10+F10+AD10)*$AH$3</f>
        <v>0</v>
      </c>
      <c r="AI10" s="121">
        <f>(AG10+AC10+AA10+Y10+W10+U10+S10+Q10+O10+M10+K10+I10+G10+AE10)*$AI$3</f>
        <v>0</v>
      </c>
      <c r="AJ10" s="107">
        <f t="shared" si="1"/>
        <v>0</v>
      </c>
      <c r="AK10" s="334">
        <f t="shared" si="0"/>
        <v>0</v>
      </c>
    </row>
    <row r="11" spans="1:37" ht="15">
      <c r="A11" s="117">
        <v>3</v>
      </c>
      <c r="B11" s="124" t="s">
        <v>161</v>
      </c>
      <c r="C11" s="119" t="s">
        <v>0</v>
      </c>
      <c r="D11" s="323">
        <f>'День 1'!AO11</f>
        <v>0</v>
      </c>
      <c r="E11" s="128"/>
      <c r="F11" s="56"/>
      <c r="G11" s="56"/>
      <c r="H11" s="21"/>
      <c r="I11" s="21"/>
      <c r="J11" s="56"/>
      <c r="K11" s="56"/>
      <c r="L11" s="56"/>
      <c r="M11" s="56"/>
      <c r="N11" s="70"/>
      <c r="O11" s="70"/>
      <c r="P11" s="56"/>
      <c r="Q11" s="56"/>
      <c r="R11" s="56"/>
      <c r="S11" s="57"/>
      <c r="T11" s="57"/>
      <c r="U11" s="57"/>
      <c r="V11" s="56"/>
      <c r="W11" s="56"/>
      <c r="X11" s="56"/>
      <c r="Y11" s="56"/>
      <c r="Z11" s="56"/>
      <c r="AA11" s="56"/>
      <c r="AB11" s="21"/>
      <c r="AC11" s="21"/>
      <c r="AD11" s="57"/>
      <c r="AE11" s="57"/>
      <c r="AF11" s="56"/>
      <c r="AG11" s="56"/>
      <c r="AH11" s="121">
        <f>(AF11+AB11+Z11+X11+V11+T11+R11+P11+N11+L11+J11+H11+F11+AD11)*$AH$3</f>
        <v>0</v>
      </c>
      <c r="AI11" s="121">
        <f>(AG11+AC11+AA11+Y11+W11+U11+S11+Q11+O11+M11+K11+I11+G11+AE11)*$AI$3</f>
        <v>0</v>
      </c>
      <c r="AJ11" s="107">
        <f t="shared" si="1"/>
        <v>0</v>
      </c>
      <c r="AK11" s="334">
        <f t="shared" si="0"/>
        <v>0</v>
      </c>
    </row>
    <row r="12" spans="1:37" ht="15">
      <c r="A12" s="117">
        <v>4</v>
      </c>
      <c r="B12" s="118" t="s">
        <v>163</v>
      </c>
      <c r="C12" s="119" t="s">
        <v>0</v>
      </c>
      <c r="D12" s="323">
        <f>'День 1'!AO12</f>
        <v>0</v>
      </c>
      <c r="E12" s="128"/>
      <c r="F12" s="52"/>
      <c r="G12" s="52"/>
      <c r="H12" s="21"/>
      <c r="I12" s="21"/>
      <c r="J12" s="52"/>
      <c r="K12" s="52"/>
      <c r="L12" s="56"/>
      <c r="M12" s="56"/>
      <c r="N12" s="237"/>
      <c r="O12" s="237"/>
      <c r="P12" s="52"/>
      <c r="Q12" s="52"/>
      <c r="R12" s="52"/>
      <c r="S12" s="54"/>
      <c r="T12" s="57"/>
      <c r="U12" s="57"/>
      <c r="V12" s="56"/>
      <c r="W12" s="56"/>
      <c r="X12" s="56"/>
      <c r="Y12" s="56"/>
      <c r="Z12" s="56"/>
      <c r="AA12" s="56"/>
      <c r="AB12" s="21"/>
      <c r="AC12" s="21"/>
      <c r="AD12" s="57"/>
      <c r="AE12" s="57"/>
      <c r="AF12" s="56"/>
      <c r="AG12" s="56"/>
      <c r="AH12" s="122">
        <f>AH14+AH15+AH16</f>
        <v>0</v>
      </c>
      <c r="AI12" s="122">
        <f>AI14+AI15+AI16</f>
        <v>0</v>
      </c>
      <c r="AJ12" s="122">
        <f>AJ14+AJ15+AJ16</f>
        <v>0</v>
      </c>
      <c r="AK12" s="334">
        <f t="shared" si="0"/>
        <v>0</v>
      </c>
    </row>
    <row r="13" spans="1:37" ht="15" customHeight="1">
      <c r="A13" s="34"/>
      <c r="B13" s="37" t="s">
        <v>6</v>
      </c>
      <c r="C13" s="36" t="s">
        <v>0</v>
      </c>
      <c r="D13" s="323">
        <f>'День 1'!AO13</f>
        <v>0</v>
      </c>
      <c r="E13" s="38"/>
      <c r="F13" s="56"/>
      <c r="G13" s="56"/>
      <c r="H13" s="21"/>
      <c r="I13" s="21"/>
      <c r="J13" s="56"/>
      <c r="K13" s="56"/>
      <c r="L13" s="56"/>
      <c r="M13" s="56"/>
      <c r="N13" s="70"/>
      <c r="O13" s="70"/>
      <c r="P13" s="56"/>
      <c r="Q13" s="56"/>
      <c r="R13" s="56"/>
      <c r="S13" s="57"/>
      <c r="T13" s="57"/>
      <c r="U13" s="57"/>
      <c r="V13" s="56"/>
      <c r="W13" s="56"/>
      <c r="X13" s="56"/>
      <c r="Y13" s="56"/>
      <c r="Z13" s="56"/>
      <c r="AA13" s="56"/>
      <c r="AB13" s="21"/>
      <c r="AC13" s="21"/>
      <c r="AD13" s="57"/>
      <c r="AE13" s="57"/>
      <c r="AF13" s="56"/>
      <c r="AG13" s="56"/>
      <c r="AH13" s="58">
        <f>(AF13+AB13+Z13+X13+V13+T13+R13+P13+N13+L13+J13+H13+F13+AD13)*$AH$3</f>
        <v>0</v>
      </c>
      <c r="AI13" s="58">
        <f>(AG13+AC13+AA13+Y13+W13+U13+S13+Q13+O13+M13+K13+I13+G13+AE13)*$AI$3</f>
        <v>0</v>
      </c>
      <c r="AJ13" s="59">
        <f t="shared" si="1"/>
        <v>0</v>
      </c>
      <c r="AK13" s="334">
        <f t="shared" si="0"/>
        <v>0</v>
      </c>
    </row>
    <row r="14" spans="1:37" ht="15" customHeight="1">
      <c r="A14" s="34"/>
      <c r="B14" s="34" t="s">
        <v>198</v>
      </c>
      <c r="C14" s="36" t="s">
        <v>0</v>
      </c>
      <c r="D14" s="323">
        <f>'День 1'!AO14</f>
        <v>0</v>
      </c>
      <c r="E14" s="38"/>
      <c r="F14" s="56"/>
      <c r="G14" s="56"/>
      <c r="H14" s="21"/>
      <c r="I14" s="21"/>
      <c r="J14" s="56"/>
      <c r="K14" s="56"/>
      <c r="L14" s="56"/>
      <c r="M14" s="56"/>
      <c r="N14" s="70"/>
      <c r="O14" s="70"/>
      <c r="P14" s="22"/>
      <c r="Q14" s="22"/>
      <c r="R14" s="22"/>
      <c r="S14" s="60"/>
      <c r="T14" s="57"/>
      <c r="U14" s="57"/>
      <c r="V14" s="56"/>
      <c r="W14" s="56"/>
      <c r="X14" s="56"/>
      <c r="Y14" s="56"/>
      <c r="Z14" s="56"/>
      <c r="AA14" s="56"/>
      <c r="AB14" s="21"/>
      <c r="AC14" s="21"/>
      <c r="AD14" s="57"/>
      <c r="AE14" s="57"/>
      <c r="AF14" s="56"/>
      <c r="AG14" s="56"/>
      <c r="AH14" s="58">
        <f>(AF14+AB14+Z14+X14+V14+T14+R14+P14+N14+L14+J14+H14+F14+AD14)*$AH$3</f>
        <v>0</v>
      </c>
      <c r="AI14" s="58">
        <f>(AG14+AC14+AA14+Y14+W14+U14+S14+Q14+O14+M14+K14+I14+G14+AE14)*$AI$3</f>
        <v>0</v>
      </c>
      <c r="AJ14" s="59">
        <f t="shared" si="1"/>
        <v>0</v>
      </c>
      <c r="AK14" s="334">
        <f t="shared" si="0"/>
        <v>0</v>
      </c>
    </row>
    <row r="15" spans="1:37" ht="15" customHeight="1">
      <c r="A15" s="34"/>
      <c r="B15" s="35" t="s">
        <v>7</v>
      </c>
      <c r="C15" s="36" t="s">
        <v>0</v>
      </c>
      <c r="D15" s="323">
        <f>'День 1'!AO15</f>
        <v>0</v>
      </c>
      <c r="E15" s="38"/>
      <c r="F15" s="56"/>
      <c r="G15" s="56"/>
      <c r="H15" s="21"/>
      <c r="I15" s="21"/>
      <c r="J15" s="56"/>
      <c r="K15" s="56"/>
      <c r="L15" s="56"/>
      <c r="M15" s="56"/>
      <c r="N15" s="70"/>
      <c r="O15" s="70"/>
      <c r="P15" s="56"/>
      <c r="Q15" s="56"/>
      <c r="R15" s="56"/>
      <c r="S15" s="57"/>
      <c r="T15" s="57"/>
      <c r="U15" s="57"/>
      <c r="V15" s="56"/>
      <c r="W15" s="56"/>
      <c r="X15" s="56"/>
      <c r="Y15" s="56"/>
      <c r="Z15" s="56"/>
      <c r="AA15" s="56"/>
      <c r="AB15" s="21"/>
      <c r="AC15" s="21"/>
      <c r="AD15" s="57"/>
      <c r="AE15" s="57"/>
      <c r="AF15" s="56"/>
      <c r="AG15" s="56"/>
      <c r="AH15" s="58">
        <f>(AF15+AB15+Z15+X15+V15+T15+R15+P15+N15+L15+J15+H15+F15+AD15)*$AH$3</f>
        <v>0</v>
      </c>
      <c r="AI15" s="58">
        <f>(AG15+AC15+AA15+Y15+W15+U15+S15+Q15+O15+M15+K15+I15+G15+AE15)*$AI$3</f>
        <v>0</v>
      </c>
      <c r="AJ15" s="59">
        <f t="shared" si="1"/>
        <v>0</v>
      </c>
      <c r="AK15" s="334">
        <f t="shared" si="0"/>
        <v>0</v>
      </c>
    </row>
    <row r="16" spans="1:37" ht="15" customHeight="1">
      <c r="A16" s="34"/>
      <c r="B16" s="35" t="s">
        <v>141</v>
      </c>
      <c r="C16" s="36" t="s">
        <v>0</v>
      </c>
      <c r="D16" s="323">
        <f>'День 1'!AO16</f>
        <v>0</v>
      </c>
      <c r="E16" s="38"/>
      <c r="F16" s="56"/>
      <c r="G16" s="56"/>
      <c r="H16" s="21"/>
      <c r="I16" s="21"/>
      <c r="J16" s="56"/>
      <c r="K16" s="56"/>
      <c r="L16" s="56"/>
      <c r="M16" s="56"/>
      <c r="N16" s="70"/>
      <c r="O16" s="70"/>
      <c r="P16" s="56"/>
      <c r="Q16" s="56"/>
      <c r="R16" s="56"/>
      <c r="S16" s="57"/>
      <c r="T16" s="57"/>
      <c r="U16" s="57"/>
      <c r="V16" s="56"/>
      <c r="W16" s="56"/>
      <c r="X16" s="56"/>
      <c r="Y16" s="56"/>
      <c r="Z16" s="56"/>
      <c r="AA16" s="56"/>
      <c r="AB16" s="21"/>
      <c r="AC16" s="21"/>
      <c r="AD16" s="57"/>
      <c r="AE16" s="57"/>
      <c r="AF16" s="56"/>
      <c r="AG16" s="56"/>
      <c r="AH16" s="58">
        <f>(AF16+AB16+Z16+X16+V16+T16+R16+P16+N16+L16+J16+H16+F16+AD16)*$AH$3</f>
        <v>0</v>
      </c>
      <c r="AI16" s="58">
        <f>(AG16+AC16+AA16+Y16+W16+U16+S16+Q16+O16+M16+K16+I16+G16+AE16)*$AI$3</f>
        <v>0</v>
      </c>
      <c r="AJ16" s="59">
        <f t="shared" si="1"/>
        <v>0</v>
      </c>
      <c r="AK16" s="334">
        <f t="shared" si="0"/>
        <v>0</v>
      </c>
    </row>
    <row r="17" spans="1:37" ht="15">
      <c r="A17" s="117">
        <v>5</v>
      </c>
      <c r="B17" s="118" t="s">
        <v>164</v>
      </c>
      <c r="C17" s="119" t="s">
        <v>0</v>
      </c>
      <c r="D17" s="323">
        <f>'День 1'!AO17</f>
        <v>0</v>
      </c>
      <c r="E17" s="128"/>
      <c r="F17" s="56"/>
      <c r="G17" s="56"/>
      <c r="H17" s="21"/>
      <c r="I17" s="21"/>
      <c r="J17" s="56"/>
      <c r="K17" s="56"/>
      <c r="L17" s="56"/>
      <c r="M17" s="56"/>
      <c r="N17" s="70"/>
      <c r="O17" s="70"/>
      <c r="P17" s="56"/>
      <c r="Q17" s="56"/>
      <c r="R17" s="56"/>
      <c r="S17" s="57"/>
      <c r="T17" s="57"/>
      <c r="U17" s="57"/>
      <c r="V17" s="56"/>
      <c r="W17" s="56"/>
      <c r="X17" s="56"/>
      <c r="Y17" s="56"/>
      <c r="Z17" s="56"/>
      <c r="AA17" s="56"/>
      <c r="AB17" s="21"/>
      <c r="AC17" s="21"/>
      <c r="AD17" s="57"/>
      <c r="AE17" s="57"/>
      <c r="AF17" s="56"/>
      <c r="AG17" s="56"/>
      <c r="AH17" s="122">
        <f>AH18+AH19+AH20</f>
        <v>0</v>
      </c>
      <c r="AI17" s="122">
        <f>AI18+AI19+AI20</f>
        <v>0</v>
      </c>
      <c r="AJ17" s="122">
        <f>AJ18+AJ19+AJ20</f>
        <v>0</v>
      </c>
      <c r="AK17" s="334">
        <f t="shared" si="0"/>
        <v>0</v>
      </c>
    </row>
    <row r="18" spans="1:37" ht="15" customHeight="1">
      <c r="A18" s="34"/>
      <c r="B18" s="37" t="s">
        <v>19</v>
      </c>
      <c r="C18" s="36" t="s">
        <v>0</v>
      </c>
      <c r="D18" s="323">
        <f>'День 1'!AO18</f>
        <v>0</v>
      </c>
      <c r="E18" s="38"/>
      <c r="F18" s="56"/>
      <c r="G18" s="56"/>
      <c r="H18" s="21"/>
      <c r="I18" s="21"/>
      <c r="J18" s="56"/>
      <c r="K18" s="56"/>
      <c r="L18" s="56"/>
      <c r="M18" s="56"/>
      <c r="N18" s="70"/>
      <c r="O18" s="70"/>
      <c r="P18" s="56"/>
      <c r="Q18" s="56"/>
      <c r="R18" s="56"/>
      <c r="S18" s="57"/>
      <c r="T18" s="57"/>
      <c r="U18" s="57"/>
      <c r="V18" s="56"/>
      <c r="W18" s="56"/>
      <c r="X18" s="56"/>
      <c r="Y18" s="56"/>
      <c r="Z18" s="56"/>
      <c r="AA18" s="56"/>
      <c r="AB18" s="21"/>
      <c r="AC18" s="21"/>
      <c r="AD18" s="57"/>
      <c r="AE18" s="57"/>
      <c r="AF18" s="56"/>
      <c r="AG18" s="56"/>
      <c r="AH18" s="58">
        <f>(AF18+AB18+Z18+X18+V18+T18+R18+P18+N18+L18+J18+H18+F18+AD18)*$AH$3</f>
        <v>0</v>
      </c>
      <c r="AI18" s="58">
        <f>(AG18+AC18+AA18+Y18+W18+U18+S18+Q18+O18+M18+K18+I18+G18+AE18)*$AI$3</f>
        <v>0</v>
      </c>
      <c r="AJ18" s="59">
        <f t="shared" si="1"/>
        <v>0</v>
      </c>
      <c r="AK18" s="334">
        <f t="shared" si="0"/>
        <v>0</v>
      </c>
    </row>
    <row r="19" spans="1:37" ht="15">
      <c r="A19" s="34"/>
      <c r="B19" s="35" t="s">
        <v>20</v>
      </c>
      <c r="C19" s="36" t="s">
        <v>0</v>
      </c>
      <c r="D19" s="323">
        <f>'День 1'!AO19</f>
        <v>0</v>
      </c>
      <c r="E19" s="38"/>
      <c r="F19" s="56"/>
      <c r="G19" s="56"/>
      <c r="H19" s="21"/>
      <c r="I19" s="21"/>
      <c r="J19" s="56"/>
      <c r="K19" s="56"/>
      <c r="L19" s="56"/>
      <c r="M19" s="56"/>
      <c r="N19" s="70"/>
      <c r="O19" s="70"/>
      <c r="P19" s="56"/>
      <c r="Q19" s="56"/>
      <c r="R19" s="210">
        <v>0.0585</v>
      </c>
      <c r="S19" s="216">
        <v>0.078</v>
      </c>
      <c r="T19" s="57"/>
      <c r="U19" s="57"/>
      <c r="V19" s="56"/>
      <c r="W19" s="56"/>
      <c r="X19" s="56"/>
      <c r="Y19" s="56"/>
      <c r="Z19" s="56"/>
      <c r="AA19" s="56"/>
      <c r="AB19" s="21"/>
      <c r="AC19" s="21"/>
      <c r="AD19" s="57"/>
      <c r="AE19" s="57"/>
      <c r="AF19" s="56"/>
      <c r="AG19" s="56"/>
      <c r="AH19" s="58">
        <f>(AF19+AB19+Z19+X19+V19+T19+R19+P19+N19+L19+J19+H19+F19+AD19)*$AH$3</f>
        <v>0</v>
      </c>
      <c r="AI19" s="58">
        <f>(AG19+AC19+AA19+Y19+W19+U19+S19+Q19+O19+M19+K19+I19+G19+AE19)*$AI$3</f>
        <v>0</v>
      </c>
      <c r="AJ19" s="59">
        <f t="shared" si="1"/>
        <v>0</v>
      </c>
      <c r="AK19" s="334">
        <f t="shared" si="0"/>
        <v>0</v>
      </c>
    </row>
    <row r="20" spans="1:37" ht="15" customHeight="1">
      <c r="A20" s="34"/>
      <c r="B20" s="39" t="s">
        <v>63</v>
      </c>
      <c r="C20" s="36" t="s">
        <v>0</v>
      </c>
      <c r="D20" s="323">
        <f>'День 1'!AO20</f>
        <v>0</v>
      </c>
      <c r="E20" s="38"/>
      <c r="F20" s="56"/>
      <c r="G20" s="56"/>
      <c r="H20" s="21"/>
      <c r="I20" s="21"/>
      <c r="J20" s="56"/>
      <c r="K20" s="56"/>
      <c r="L20" s="56"/>
      <c r="M20" s="56"/>
      <c r="N20" s="70"/>
      <c r="O20" s="70"/>
      <c r="P20" s="56"/>
      <c r="Q20" s="56"/>
      <c r="R20" s="56"/>
      <c r="S20" s="57"/>
      <c r="T20" s="57"/>
      <c r="U20" s="57"/>
      <c r="V20" s="56"/>
      <c r="W20" s="56"/>
      <c r="X20" s="56"/>
      <c r="Y20" s="56"/>
      <c r="Z20" s="56"/>
      <c r="AA20" s="56"/>
      <c r="AB20" s="21"/>
      <c r="AC20" s="21"/>
      <c r="AD20" s="57"/>
      <c r="AE20" s="57"/>
      <c r="AF20" s="56"/>
      <c r="AG20" s="56"/>
      <c r="AH20" s="58">
        <f>(AF20+AB20+Z20+X20+V20+T20+R20+P20+N20+L20+J20+H20+F20+AD20)*$AH$3</f>
        <v>0</v>
      </c>
      <c r="AI20" s="58">
        <f>(AG20+AC20+AA20+Y20+W20+U20+S20+Q20+O20+M20+K20+I20+G20+AE20)*$AI$3</f>
        <v>0</v>
      </c>
      <c r="AJ20" s="59">
        <f t="shared" si="1"/>
        <v>0</v>
      </c>
      <c r="AK20" s="334">
        <f t="shared" si="0"/>
        <v>0</v>
      </c>
    </row>
    <row r="21" spans="1:37" ht="15">
      <c r="A21" s="117">
        <v>6</v>
      </c>
      <c r="B21" s="118" t="s">
        <v>143</v>
      </c>
      <c r="C21" s="119" t="s">
        <v>0</v>
      </c>
      <c r="D21" s="323">
        <f>'День 1'!AO21</f>
        <v>0</v>
      </c>
      <c r="E21" s="128"/>
      <c r="F21" s="56"/>
      <c r="G21" s="56"/>
      <c r="H21" s="21"/>
      <c r="I21" s="21"/>
      <c r="J21" s="56"/>
      <c r="K21" s="56"/>
      <c r="L21" s="56"/>
      <c r="M21" s="56"/>
      <c r="N21" s="70"/>
      <c r="O21" s="70"/>
      <c r="P21" s="56"/>
      <c r="Q21" s="56"/>
      <c r="R21" s="56"/>
      <c r="S21" s="57"/>
      <c r="T21" s="57"/>
      <c r="U21" s="57"/>
      <c r="V21" s="56"/>
      <c r="W21" s="56"/>
      <c r="X21" s="56"/>
      <c r="Y21" s="56"/>
      <c r="Z21" s="56"/>
      <c r="AA21" s="56"/>
      <c r="AB21" s="21"/>
      <c r="AC21" s="21"/>
      <c r="AD21" s="57"/>
      <c r="AE21" s="57"/>
      <c r="AF21" s="56"/>
      <c r="AG21" s="56"/>
      <c r="AH21" s="122">
        <f>AH22+AH23+AH24</f>
        <v>0</v>
      </c>
      <c r="AI21" s="122">
        <f>AI22+AI23+AI24</f>
        <v>0</v>
      </c>
      <c r="AJ21" s="122">
        <f>AJ22+AJ23+AJ24</f>
        <v>0</v>
      </c>
      <c r="AK21" s="334">
        <f t="shared" si="0"/>
        <v>0</v>
      </c>
    </row>
    <row r="22" spans="1:37" ht="15" customHeight="1">
      <c r="A22" s="34"/>
      <c r="B22" s="37" t="s">
        <v>61</v>
      </c>
      <c r="C22" s="36" t="s">
        <v>0</v>
      </c>
      <c r="D22" s="323">
        <f>'День 1'!AO22</f>
        <v>0</v>
      </c>
      <c r="E22" s="38"/>
      <c r="F22" s="56"/>
      <c r="G22" s="56"/>
      <c r="H22" s="21"/>
      <c r="I22" s="21"/>
      <c r="J22" s="56"/>
      <c r="K22" s="56"/>
      <c r="L22" s="56"/>
      <c r="M22" s="56"/>
      <c r="N22" s="70"/>
      <c r="O22" s="70"/>
      <c r="P22" s="56"/>
      <c r="Q22" s="56"/>
      <c r="R22" s="56"/>
      <c r="S22" s="57"/>
      <c r="T22" s="57"/>
      <c r="U22" s="57"/>
      <c r="V22" s="56"/>
      <c r="W22" s="56"/>
      <c r="X22" s="56"/>
      <c r="Y22" s="56"/>
      <c r="Z22" s="56"/>
      <c r="AA22" s="56"/>
      <c r="AB22" s="21"/>
      <c r="AC22" s="21"/>
      <c r="AD22" s="57"/>
      <c r="AE22" s="57"/>
      <c r="AF22" s="56"/>
      <c r="AG22" s="56"/>
      <c r="AH22" s="58">
        <f>(AF22+AB22+Z22+X22+V22+T22+R22+P22+N22+L22+J22+H22+F22+AD22)*$AH$3</f>
        <v>0</v>
      </c>
      <c r="AI22" s="58">
        <f>(AG22+AC22+AA22+Y22+W22+U22+S22+Q22+O22+M22+K22+I22+G22+AE22)*$AI$3</f>
        <v>0</v>
      </c>
      <c r="AJ22" s="59">
        <f t="shared" si="1"/>
        <v>0</v>
      </c>
      <c r="AK22" s="334">
        <f t="shared" si="0"/>
        <v>0</v>
      </c>
    </row>
    <row r="23" spans="1:37" ht="15">
      <c r="A23" s="34"/>
      <c r="B23" s="37" t="s">
        <v>27</v>
      </c>
      <c r="C23" s="36" t="s">
        <v>0</v>
      </c>
      <c r="D23" s="323">
        <f>'День 1'!AO23</f>
        <v>0</v>
      </c>
      <c r="E23" s="38"/>
      <c r="F23" s="56"/>
      <c r="G23" s="56"/>
      <c r="H23" s="21"/>
      <c r="I23" s="21"/>
      <c r="J23" s="56"/>
      <c r="K23" s="56"/>
      <c r="L23" s="56"/>
      <c r="M23" s="56"/>
      <c r="N23" s="70"/>
      <c r="O23" s="70"/>
      <c r="P23" s="56"/>
      <c r="Q23" s="56"/>
      <c r="R23" s="56"/>
      <c r="S23" s="57"/>
      <c r="T23" s="57"/>
      <c r="U23" s="57"/>
      <c r="V23" s="56"/>
      <c r="W23" s="56"/>
      <c r="X23" s="56"/>
      <c r="Y23" s="56"/>
      <c r="Z23" s="56"/>
      <c r="AA23" s="56"/>
      <c r="AB23" s="21"/>
      <c r="AC23" s="21"/>
      <c r="AD23" s="57"/>
      <c r="AE23" s="57"/>
      <c r="AF23" s="56"/>
      <c r="AG23" s="56"/>
      <c r="AH23" s="58">
        <f>(AF23+AB23+Z23+X23+V23+T23+R23+P23+N23+L23+J23+H23+F23+AD23)*$AH$3</f>
        <v>0</v>
      </c>
      <c r="AI23" s="58">
        <f>(AG23+AC23+AA23+Y23+W23+U23+S23+Q23+O23+M23+K23+I23+G23+AE23)*$AI$3</f>
        <v>0</v>
      </c>
      <c r="AJ23" s="59">
        <f t="shared" si="1"/>
        <v>0</v>
      </c>
      <c r="AK23" s="334">
        <f t="shared" si="0"/>
        <v>0</v>
      </c>
    </row>
    <row r="24" spans="1:37" ht="15" customHeight="1">
      <c r="A24" s="34"/>
      <c r="B24" s="37" t="s">
        <v>162</v>
      </c>
      <c r="C24" s="36" t="s">
        <v>0</v>
      </c>
      <c r="D24" s="323">
        <f>'День 1'!AO24</f>
        <v>0</v>
      </c>
      <c r="E24" s="38"/>
      <c r="F24" s="56"/>
      <c r="G24" s="56"/>
      <c r="H24" s="21"/>
      <c r="I24" s="21"/>
      <c r="J24" s="56"/>
      <c r="K24" s="56"/>
      <c r="L24" s="56"/>
      <c r="M24" s="56"/>
      <c r="N24" s="70"/>
      <c r="O24" s="70"/>
      <c r="P24" s="56"/>
      <c r="Q24" s="56"/>
      <c r="R24" s="56"/>
      <c r="S24" s="57"/>
      <c r="T24" s="57"/>
      <c r="U24" s="57"/>
      <c r="V24" s="56"/>
      <c r="W24" s="56"/>
      <c r="X24" s="56"/>
      <c r="Y24" s="56"/>
      <c r="Z24" s="56"/>
      <c r="AA24" s="56"/>
      <c r="AB24" s="21"/>
      <c r="AC24" s="21"/>
      <c r="AD24" s="57"/>
      <c r="AE24" s="57"/>
      <c r="AF24" s="56"/>
      <c r="AG24" s="56"/>
      <c r="AH24" s="58">
        <f>(AF24+AB24+Z24+X24+V24+T24+R24+P24+N24+L24+J24+H24+F24+AD24)*$AH$3</f>
        <v>0</v>
      </c>
      <c r="AI24" s="58">
        <f>(AG24+AC24+AA24+Y24+W24+U24+S24+Q24+O24+M24+K24+I24+G24+AE24)*$AI$3</f>
        <v>0</v>
      </c>
      <c r="AJ24" s="59">
        <f t="shared" si="1"/>
        <v>0</v>
      </c>
      <c r="AK24" s="334">
        <f t="shared" si="0"/>
        <v>0</v>
      </c>
    </row>
    <row r="25" spans="1:37" ht="15">
      <c r="A25" s="117">
        <v>7</v>
      </c>
      <c r="B25" s="118" t="s">
        <v>23</v>
      </c>
      <c r="C25" s="119" t="s">
        <v>0</v>
      </c>
      <c r="D25" s="323">
        <f>'День 1'!AO25</f>
        <v>0</v>
      </c>
      <c r="E25" s="128"/>
      <c r="F25" s="52"/>
      <c r="G25" s="52"/>
      <c r="H25" s="21"/>
      <c r="I25" s="21"/>
      <c r="J25" s="52"/>
      <c r="K25" s="52"/>
      <c r="L25" s="56"/>
      <c r="M25" s="56"/>
      <c r="N25" s="237"/>
      <c r="O25" s="237"/>
      <c r="P25" s="52"/>
      <c r="Q25" s="52"/>
      <c r="R25" s="52"/>
      <c r="S25" s="54"/>
      <c r="T25" s="57"/>
      <c r="U25" s="57"/>
      <c r="V25" s="56"/>
      <c r="W25" s="56"/>
      <c r="X25" s="56"/>
      <c r="Y25" s="56"/>
      <c r="Z25" s="56"/>
      <c r="AA25" s="56"/>
      <c r="AB25" s="21"/>
      <c r="AC25" s="21"/>
      <c r="AD25" s="57"/>
      <c r="AE25" s="57"/>
      <c r="AF25" s="56"/>
      <c r="AG25" s="56"/>
      <c r="AH25" s="122">
        <f>AH26+AH27+AH28</f>
        <v>0</v>
      </c>
      <c r="AI25" s="122">
        <f>AI26+AI27+AI28</f>
        <v>0</v>
      </c>
      <c r="AJ25" s="122">
        <f>AJ26+AJ27+AJ28</f>
        <v>0</v>
      </c>
      <c r="AK25" s="334">
        <f t="shared" si="0"/>
        <v>0</v>
      </c>
    </row>
    <row r="26" spans="1:37" ht="21" customHeight="1">
      <c r="A26" s="41"/>
      <c r="B26" s="179" t="s">
        <v>110</v>
      </c>
      <c r="C26" s="36" t="s">
        <v>0</v>
      </c>
      <c r="D26" s="323">
        <f>'День 1'!AO26</f>
        <v>0</v>
      </c>
      <c r="E26" s="38"/>
      <c r="F26" s="56"/>
      <c r="G26" s="56"/>
      <c r="H26" s="21"/>
      <c r="I26" s="21"/>
      <c r="J26" s="56"/>
      <c r="K26" s="56"/>
      <c r="L26" s="56"/>
      <c r="M26" s="56"/>
      <c r="N26" s="70"/>
      <c r="O26" s="70"/>
      <c r="P26" s="56"/>
      <c r="Q26" s="56"/>
      <c r="R26" s="56"/>
      <c r="S26" s="57"/>
      <c r="T26" s="57"/>
      <c r="U26" s="57"/>
      <c r="V26" s="56"/>
      <c r="W26" s="56"/>
      <c r="X26" s="56"/>
      <c r="Y26" s="56"/>
      <c r="Z26" s="56"/>
      <c r="AA26" s="56"/>
      <c r="AB26" s="21"/>
      <c r="AC26" s="21"/>
      <c r="AD26" s="57"/>
      <c r="AE26" s="57"/>
      <c r="AF26" s="56"/>
      <c r="AG26" s="56"/>
      <c r="AH26" s="58">
        <f>(AF26+AB26+Z26+X26+V26+T26+R26+P26+N26+L26+J26+H26+F26+AD26)*$AH$3</f>
        <v>0</v>
      </c>
      <c r="AI26" s="58">
        <f>(AG26+AC26+AA26+Y26+W26+U26+S26+Q26+O26+M26+K26+I26+G26+AE26)*$AI$3</f>
        <v>0</v>
      </c>
      <c r="AJ26" s="59">
        <f t="shared" si="1"/>
        <v>0</v>
      </c>
      <c r="AK26" s="334">
        <f t="shared" si="0"/>
        <v>0</v>
      </c>
    </row>
    <row r="27" spans="1:37" ht="15" customHeight="1">
      <c r="A27" s="41"/>
      <c r="B27" s="177" t="s">
        <v>23</v>
      </c>
      <c r="C27" s="36" t="s">
        <v>0</v>
      </c>
      <c r="D27" s="323">
        <f>'День 1'!AO27</f>
        <v>0</v>
      </c>
      <c r="E27" s="38"/>
      <c r="F27" s="56"/>
      <c r="G27" s="56"/>
      <c r="H27" s="21"/>
      <c r="I27" s="21"/>
      <c r="J27" s="56"/>
      <c r="K27" s="56"/>
      <c r="L27" s="56"/>
      <c r="M27" s="56"/>
      <c r="N27" s="70"/>
      <c r="O27" s="70"/>
      <c r="P27" s="56"/>
      <c r="Q27" s="56"/>
      <c r="R27" s="56"/>
      <c r="S27" s="57"/>
      <c r="T27" s="57"/>
      <c r="U27" s="57"/>
      <c r="V27" s="56"/>
      <c r="W27" s="56"/>
      <c r="X27" s="56"/>
      <c r="Y27" s="56"/>
      <c r="Z27" s="56"/>
      <c r="AA27" s="56"/>
      <c r="AB27" s="21"/>
      <c r="AC27" s="21"/>
      <c r="AD27" s="57"/>
      <c r="AE27" s="57"/>
      <c r="AF27" s="56"/>
      <c r="AG27" s="56"/>
      <c r="AH27" s="58">
        <f>(AF27+AB27+Z27+X27+V27+T27+R27+P27+N27+L27+J27+H27+F27+AD27)*$AH$3</f>
        <v>0</v>
      </c>
      <c r="AI27" s="58">
        <f>(AG27+AC27+AA27+Y27+W27+U27+S27+Q27+O27+M27+K27+I27+G27+AE27)*$AI$3</f>
        <v>0</v>
      </c>
      <c r="AJ27" s="59">
        <f t="shared" si="1"/>
        <v>0</v>
      </c>
      <c r="AK27" s="334">
        <f t="shared" si="0"/>
        <v>0</v>
      </c>
    </row>
    <row r="28" spans="1:37" ht="15" customHeight="1">
      <c r="A28" s="41"/>
      <c r="B28" s="177" t="s">
        <v>144</v>
      </c>
      <c r="C28" s="36" t="s">
        <v>0</v>
      </c>
      <c r="D28" s="323">
        <f>'День 1'!AO28</f>
        <v>0</v>
      </c>
      <c r="E28" s="38"/>
      <c r="F28" s="56"/>
      <c r="G28" s="56"/>
      <c r="H28" s="21"/>
      <c r="I28" s="21"/>
      <c r="J28" s="56"/>
      <c r="K28" s="56"/>
      <c r="L28" s="56"/>
      <c r="M28" s="56"/>
      <c r="N28" s="70"/>
      <c r="O28" s="70"/>
      <c r="P28" s="56"/>
      <c r="Q28" s="56"/>
      <c r="R28" s="56"/>
      <c r="S28" s="57"/>
      <c r="T28" s="57"/>
      <c r="U28" s="57"/>
      <c r="V28" s="56"/>
      <c r="W28" s="56"/>
      <c r="X28" s="56"/>
      <c r="Y28" s="56"/>
      <c r="Z28" s="56"/>
      <c r="AA28" s="56"/>
      <c r="AB28" s="21"/>
      <c r="AC28" s="21"/>
      <c r="AD28" s="57"/>
      <c r="AE28" s="57"/>
      <c r="AF28" s="56"/>
      <c r="AG28" s="56"/>
      <c r="AH28" s="58">
        <f>(AF28+AB28+Z28+X28+V28+T28+R28+P28+N28+L28+J28+H28+F28+AD28)*$AH$3</f>
        <v>0</v>
      </c>
      <c r="AI28" s="58">
        <f>(AG28+AC28+AA28+Y28+W28+U28+S28+Q28+O28+M28+K28+I28+G28+AE28)*$AI$3</f>
        <v>0</v>
      </c>
      <c r="AJ28" s="59">
        <f t="shared" si="1"/>
        <v>0</v>
      </c>
      <c r="AK28" s="334">
        <f t="shared" si="0"/>
        <v>0</v>
      </c>
    </row>
    <row r="29" spans="1:37" ht="15">
      <c r="A29" s="117">
        <v>8</v>
      </c>
      <c r="B29" s="118" t="s">
        <v>145</v>
      </c>
      <c r="C29" s="119" t="s">
        <v>0</v>
      </c>
      <c r="D29" s="323">
        <f>'День 1'!AO29</f>
        <v>0</v>
      </c>
      <c r="E29" s="128"/>
      <c r="F29" s="56"/>
      <c r="G29" s="56"/>
      <c r="H29" s="21"/>
      <c r="I29" s="21"/>
      <c r="J29" s="56"/>
      <c r="K29" s="56"/>
      <c r="L29" s="56"/>
      <c r="M29" s="56"/>
      <c r="N29" s="70"/>
      <c r="O29" s="70"/>
      <c r="P29" s="56"/>
      <c r="Q29" s="56"/>
      <c r="R29" s="56"/>
      <c r="S29" s="57"/>
      <c r="T29" s="57"/>
      <c r="U29" s="57"/>
      <c r="V29" s="56"/>
      <c r="W29" s="56"/>
      <c r="X29" s="56"/>
      <c r="Y29" s="56"/>
      <c r="Z29" s="56"/>
      <c r="AA29" s="56"/>
      <c r="AB29" s="21"/>
      <c r="AC29" s="21"/>
      <c r="AD29" s="57"/>
      <c r="AE29" s="57"/>
      <c r="AF29" s="56"/>
      <c r="AG29" s="56"/>
      <c r="AH29" s="122">
        <f>AH30+AH31+AH32+AH33+AH34+AH35+AH36+AH37+AH38+AH39+AH40</f>
        <v>0</v>
      </c>
      <c r="AI29" s="122">
        <f>AI30+AI31+AI32+AI33+AI34+AI35+AI36+AI37+AI38+AI39+AI40</f>
        <v>0</v>
      </c>
      <c r="AJ29" s="122">
        <f>AJ30+AJ31+AJ32+AJ33+AJ34+AJ35+AJ36+AJ37+AJ38+AJ39+AJ40</f>
        <v>0</v>
      </c>
      <c r="AK29" s="334">
        <f t="shared" si="0"/>
        <v>0</v>
      </c>
    </row>
    <row r="30" spans="1:37" ht="15" customHeight="1">
      <c r="A30" s="34"/>
      <c r="B30" s="37" t="s">
        <v>5</v>
      </c>
      <c r="C30" s="36" t="s">
        <v>0</v>
      </c>
      <c r="D30" s="323">
        <f>'День 1'!AO30</f>
        <v>0</v>
      </c>
      <c r="E30" s="38"/>
      <c r="F30" s="56"/>
      <c r="G30" s="56"/>
      <c r="H30" s="21"/>
      <c r="I30" s="21"/>
      <c r="J30" s="56"/>
      <c r="K30" s="56"/>
      <c r="L30" s="56"/>
      <c r="M30" s="56"/>
      <c r="N30" s="70"/>
      <c r="O30" s="70"/>
      <c r="P30" s="56"/>
      <c r="Q30" s="56"/>
      <c r="R30" s="56"/>
      <c r="S30" s="57"/>
      <c r="T30" s="57"/>
      <c r="U30" s="57"/>
      <c r="V30" s="56"/>
      <c r="W30" s="56"/>
      <c r="X30" s="56"/>
      <c r="Y30" s="56"/>
      <c r="Z30" s="56"/>
      <c r="AA30" s="56"/>
      <c r="AB30" s="21"/>
      <c r="AC30" s="21"/>
      <c r="AD30" s="57"/>
      <c r="AE30" s="57"/>
      <c r="AF30" s="56"/>
      <c r="AG30" s="56"/>
      <c r="AH30" s="58">
        <f aca="true" t="shared" si="2" ref="AH30:AH46">(AF30+AB30+Z30+X30+V30+T30+R30+P30+N30+L30+J30+H30+F30+AD30)*$AH$3</f>
        <v>0</v>
      </c>
      <c r="AI30" s="58">
        <f aca="true" t="shared" si="3" ref="AI30:AI46">(AG30+AC30+AA30+Y30+W30+U30+S30+Q30+O30+M30+K30+I30+G30+AE30)*$AI$3</f>
        <v>0</v>
      </c>
      <c r="AJ30" s="59">
        <f t="shared" si="1"/>
        <v>0</v>
      </c>
      <c r="AK30" s="334">
        <f t="shared" si="0"/>
        <v>0</v>
      </c>
    </row>
    <row r="31" spans="1:37" ht="15" customHeight="1">
      <c r="A31" s="129"/>
      <c r="B31" s="37" t="s">
        <v>58</v>
      </c>
      <c r="C31" s="36" t="s">
        <v>0</v>
      </c>
      <c r="D31" s="323">
        <f>'День 1'!AO31</f>
        <v>0</v>
      </c>
      <c r="E31" s="38"/>
      <c r="F31" s="56"/>
      <c r="G31" s="56"/>
      <c r="H31" s="21"/>
      <c r="I31" s="21"/>
      <c r="J31" s="56"/>
      <c r="K31" s="56"/>
      <c r="L31" s="56"/>
      <c r="M31" s="56"/>
      <c r="N31" s="70"/>
      <c r="O31" s="70"/>
      <c r="P31" s="56"/>
      <c r="Q31" s="56"/>
      <c r="R31" s="56"/>
      <c r="S31" s="57"/>
      <c r="T31" s="57"/>
      <c r="U31" s="57"/>
      <c r="V31" s="56"/>
      <c r="W31" s="56"/>
      <c r="X31" s="56"/>
      <c r="Y31" s="56"/>
      <c r="Z31" s="56"/>
      <c r="AA31" s="56"/>
      <c r="AB31" s="21"/>
      <c r="AC31" s="21"/>
      <c r="AD31" s="57"/>
      <c r="AE31" s="57"/>
      <c r="AF31" s="56"/>
      <c r="AG31" s="56"/>
      <c r="AH31" s="58">
        <f t="shared" si="2"/>
        <v>0</v>
      </c>
      <c r="AI31" s="58">
        <f t="shared" si="3"/>
        <v>0</v>
      </c>
      <c r="AJ31" s="59">
        <f t="shared" si="1"/>
        <v>0</v>
      </c>
      <c r="AK31" s="334">
        <f t="shared" si="0"/>
        <v>0</v>
      </c>
    </row>
    <row r="32" spans="1:37" ht="15" customHeight="1">
      <c r="A32" s="34"/>
      <c r="B32" s="37" t="s">
        <v>8</v>
      </c>
      <c r="C32" s="36" t="s">
        <v>0</v>
      </c>
      <c r="D32" s="323">
        <f>'День 1'!AO32</f>
        <v>0</v>
      </c>
      <c r="E32" s="38"/>
      <c r="F32" s="56"/>
      <c r="G32" s="56"/>
      <c r="H32" s="21"/>
      <c r="I32" s="21"/>
      <c r="J32" s="56"/>
      <c r="K32" s="56"/>
      <c r="L32" s="56"/>
      <c r="M32" s="56"/>
      <c r="N32" s="70"/>
      <c r="O32" s="70"/>
      <c r="P32" s="56"/>
      <c r="Q32" s="56"/>
      <c r="R32" s="56"/>
      <c r="S32" s="57"/>
      <c r="T32" s="57"/>
      <c r="U32" s="57"/>
      <c r="V32" s="56"/>
      <c r="W32" s="56"/>
      <c r="X32" s="56"/>
      <c r="Y32" s="56"/>
      <c r="Z32" s="56"/>
      <c r="AA32" s="56"/>
      <c r="AB32" s="21"/>
      <c r="AC32" s="21"/>
      <c r="AD32" s="57"/>
      <c r="AE32" s="57"/>
      <c r="AF32" s="56"/>
      <c r="AG32" s="56"/>
      <c r="AH32" s="58">
        <f t="shared" si="2"/>
        <v>0</v>
      </c>
      <c r="AI32" s="58">
        <f t="shared" si="3"/>
        <v>0</v>
      </c>
      <c r="AJ32" s="59">
        <f t="shared" si="1"/>
        <v>0</v>
      </c>
      <c r="AK32" s="334">
        <f t="shared" si="0"/>
        <v>0</v>
      </c>
    </row>
    <row r="33" spans="1:37" ht="15" customHeight="1">
      <c r="A33" s="34"/>
      <c r="B33" s="35" t="s">
        <v>18</v>
      </c>
      <c r="C33" s="36" t="s">
        <v>0</v>
      </c>
      <c r="D33" s="323">
        <f>'День 1'!AO33</f>
        <v>0</v>
      </c>
      <c r="E33" s="38"/>
      <c r="F33" s="56"/>
      <c r="G33" s="56"/>
      <c r="H33" s="21"/>
      <c r="I33" s="21"/>
      <c r="J33" s="56"/>
      <c r="K33" s="56"/>
      <c r="L33" s="56"/>
      <c r="M33" s="56"/>
      <c r="N33" s="70"/>
      <c r="O33" s="70"/>
      <c r="P33" s="56"/>
      <c r="Q33" s="56"/>
      <c r="R33" s="56"/>
      <c r="S33" s="57"/>
      <c r="T33" s="57"/>
      <c r="U33" s="57"/>
      <c r="V33" s="56"/>
      <c r="W33" s="56"/>
      <c r="X33" s="56"/>
      <c r="Y33" s="56"/>
      <c r="Z33" s="56"/>
      <c r="AA33" s="56"/>
      <c r="AB33" s="21"/>
      <c r="AC33" s="21"/>
      <c r="AD33" s="57"/>
      <c r="AE33" s="57"/>
      <c r="AF33" s="56"/>
      <c r="AG33" s="56"/>
      <c r="AH33" s="58">
        <f t="shared" si="2"/>
        <v>0</v>
      </c>
      <c r="AI33" s="58">
        <f t="shared" si="3"/>
        <v>0</v>
      </c>
      <c r="AJ33" s="59">
        <f t="shared" si="1"/>
        <v>0</v>
      </c>
      <c r="AK33" s="334">
        <f t="shared" si="0"/>
        <v>0</v>
      </c>
    </row>
    <row r="34" spans="1:37" ht="15">
      <c r="A34" s="34"/>
      <c r="B34" s="35" t="s">
        <v>24</v>
      </c>
      <c r="C34" s="36" t="s">
        <v>0</v>
      </c>
      <c r="D34" s="323">
        <f>'День 1'!AO34</f>
        <v>0</v>
      </c>
      <c r="E34" s="38"/>
      <c r="F34" s="56"/>
      <c r="G34" s="56"/>
      <c r="H34" s="21"/>
      <c r="I34" s="21"/>
      <c r="J34" s="56"/>
      <c r="K34" s="56"/>
      <c r="L34" s="56"/>
      <c r="M34" s="56"/>
      <c r="N34" s="70"/>
      <c r="O34" s="70"/>
      <c r="P34" s="56"/>
      <c r="Q34" s="56"/>
      <c r="R34" s="56"/>
      <c r="S34" s="57"/>
      <c r="T34" s="57"/>
      <c r="U34" s="57"/>
      <c r="V34" s="56"/>
      <c r="W34" s="56"/>
      <c r="X34" s="56"/>
      <c r="Y34" s="56"/>
      <c r="Z34" s="56"/>
      <c r="AA34" s="56"/>
      <c r="AB34" s="21"/>
      <c r="AC34" s="21"/>
      <c r="AD34" s="216">
        <v>0.0066</v>
      </c>
      <c r="AE34" s="216">
        <v>0.0078</v>
      </c>
      <c r="AF34" s="56"/>
      <c r="AG34" s="56"/>
      <c r="AH34" s="58">
        <f t="shared" si="2"/>
        <v>0</v>
      </c>
      <c r="AI34" s="58">
        <f t="shared" si="3"/>
        <v>0</v>
      </c>
      <c r="AJ34" s="59">
        <f t="shared" si="1"/>
        <v>0</v>
      </c>
      <c r="AK34" s="334">
        <f t="shared" si="0"/>
        <v>0</v>
      </c>
    </row>
    <row r="35" spans="1:37" ht="15" customHeight="1">
      <c r="A35" s="34"/>
      <c r="B35" s="35" t="s">
        <v>34</v>
      </c>
      <c r="C35" s="36" t="s">
        <v>0</v>
      </c>
      <c r="D35" s="323">
        <f>'День 1'!AO35</f>
        <v>0</v>
      </c>
      <c r="E35" s="38"/>
      <c r="F35" s="56"/>
      <c r="G35" s="56"/>
      <c r="H35" s="21"/>
      <c r="I35" s="21"/>
      <c r="J35" s="56"/>
      <c r="K35" s="56"/>
      <c r="L35" s="56"/>
      <c r="M35" s="56"/>
      <c r="N35" s="70"/>
      <c r="O35" s="70"/>
      <c r="P35" s="56"/>
      <c r="Q35" s="56"/>
      <c r="R35" s="56"/>
      <c r="S35" s="57"/>
      <c r="T35" s="57"/>
      <c r="U35" s="57"/>
      <c r="V35" s="56"/>
      <c r="W35" s="56"/>
      <c r="X35" s="56"/>
      <c r="Y35" s="56"/>
      <c r="Z35" s="56"/>
      <c r="AA35" s="56"/>
      <c r="AB35" s="21"/>
      <c r="AC35" s="21"/>
      <c r="AD35" s="57"/>
      <c r="AE35" s="57"/>
      <c r="AF35" s="56"/>
      <c r="AG35" s="56"/>
      <c r="AH35" s="58">
        <f t="shared" si="2"/>
        <v>0</v>
      </c>
      <c r="AI35" s="58">
        <f t="shared" si="3"/>
        <v>0</v>
      </c>
      <c r="AJ35" s="59">
        <f t="shared" si="1"/>
        <v>0</v>
      </c>
      <c r="AK35" s="334">
        <f t="shared" si="0"/>
        <v>0</v>
      </c>
    </row>
    <row r="36" spans="1:37" ht="15" customHeight="1">
      <c r="A36" s="34"/>
      <c r="B36" s="35" t="s">
        <v>35</v>
      </c>
      <c r="C36" s="36" t="s">
        <v>0</v>
      </c>
      <c r="D36" s="323">
        <f>'День 1'!AO36</f>
        <v>0</v>
      </c>
      <c r="E36" s="38"/>
      <c r="F36" s="210">
        <v>0.018</v>
      </c>
      <c r="G36" s="210">
        <v>0.0225</v>
      </c>
      <c r="H36" s="21"/>
      <c r="I36" s="21"/>
      <c r="J36" s="56"/>
      <c r="K36" s="56"/>
      <c r="L36" s="56"/>
      <c r="M36" s="56"/>
      <c r="N36" s="70"/>
      <c r="O36" s="70"/>
      <c r="P36" s="56"/>
      <c r="Q36" s="56"/>
      <c r="R36" s="56"/>
      <c r="S36" s="57"/>
      <c r="T36" s="57"/>
      <c r="U36" s="57"/>
      <c r="V36" s="56"/>
      <c r="W36" s="56"/>
      <c r="X36" s="56"/>
      <c r="Y36" s="56"/>
      <c r="Z36" s="56"/>
      <c r="AA36" s="56"/>
      <c r="AB36" s="21"/>
      <c r="AC36" s="21"/>
      <c r="AD36" s="57"/>
      <c r="AE36" s="57"/>
      <c r="AF36" s="56"/>
      <c r="AG36" s="56"/>
      <c r="AH36" s="58">
        <f t="shared" si="2"/>
        <v>0</v>
      </c>
      <c r="AI36" s="58">
        <f t="shared" si="3"/>
        <v>0</v>
      </c>
      <c r="AJ36" s="59">
        <f t="shared" si="1"/>
        <v>0</v>
      </c>
      <c r="AK36" s="334">
        <f t="shared" si="0"/>
        <v>0</v>
      </c>
    </row>
    <row r="37" spans="1:37" ht="15" customHeight="1">
      <c r="A37" s="34"/>
      <c r="B37" s="35" t="s">
        <v>36</v>
      </c>
      <c r="C37" s="36" t="s">
        <v>0</v>
      </c>
      <c r="D37" s="323">
        <f>'День 1'!AO37</f>
        <v>0</v>
      </c>
      <c r="E37" s="38"/>
      <c r="F37" s="56"/>
      <c r="G37" s="56"/>
      <c r="H37" s="21"/>
      <c r="I37" s="21"/>
      <c r="J37" s="56"/>
      <c r="K37" s="56"/>
      <c r="L37" s="56"/>
      <c r="M37" s="56"/>
      <c r="N37" s="70"/>
      <c r="O37" s="70"/>
      <c r="P37" s="56"/>
      <c r="Q37" s="56"/>
      <c r="R37" s="56"/>
      <c r="S37" s="57"/>
      <c r="T37" s="57"/>
      <c r="U37" s="57"/>
      <c r="V37" s="56"/>
      <c r="W37" s="56"/>
      <c r="X37" s="56"/>
      <c r="Y37" s="56"/>
      <c r="Z37" s="56"/>
      <c r="AA37" s="56"/>
      <c r="AB37" s="21"/>
      <c r="AC37" s="21"/>
      <c r="AD37" s="57"/>
      <c r="AE37" s="57"/>
      <c r="AF37" s="56"/>
      <c r="AG37" s="56"/>
      <c r="AH37" s="58">
        <f t="shared" si="2"/>
        <v>0</v>
      </c>
      <c r="AI37" s="58">
        <f t="shared" si="3"/>
        <v>0</v>
      </c>
      <c r="AJ37" s="59">
        <f t="shared" si="1"/>
        <v>0</v>
      </c>
      <c r="AK37" s="334">
        <f t="shared" si="0"/>
        <v>0</v>
      </c>
    </row>
    <row r="38" spans="1:37" ht="15" customHeight="1">
      <c r="A38" s="34"/>
      <c r="B38" s="35" t="s">
        <v>37</v>
      </c>
      <c r="C38" s="36" t="s">
        <v>0</v>
      </c>
      <c r="D38" s="323">
        <f>'День 1'!AO38</f>
        <v>0</v>
      </c>
      <c r="E38" s="38"/>
      <c r="F38" s="56"/>
      <c r="G38" s="56"/>
      <c r="H38" s="21"/>
      <c r="I38" s="21"/>
      <c r="J38" s="56"/>
      <c r="K38" s="56"/>
      <c r="L38" s="56"/>
      <c r="M38" s="56"/>
      <c r="N38" s="70"/>
      <c r="O38" s="70"/>
      <c r="P38" s="56"/>
      <c r="Q38" s="56"/>
      <c r="R38" s="56"/>
      <c r="S38" s="57"/>
      <c r="T38" s="57"/>
      <c r="U38" s="57"/>
      <c r="V38" s="56"/>
      <c r="W38" s="56"/>
      <c r="X38" s="56"/>
      <c r="Y38" s="56"/>
      <c r="Z38" s="56"/>
      <c r="AA38" s="56"/>
      <c r="AB38" s="21"/>
      <c r="AC38" s="21"/>
      <c r="AD38" s="57"/>
      <c r="AE38" s="57"/>
      <c r="AF38" s="56"/>
      <c r="AG38" s="56"/>
      <c r="AH38" s="58">
        <f t="shared" si="2"/>
        <v>0</v>
      </c>
      <c r="AI38" s="58">
        <f t="shared" si="3"/>
        <v>0</v>
      </c>
      <c r="AJ38" s="59">
        <f t="shared" si="1"/>
        <v>0</v>
      </c>
      <c r="AK38" s="334">
        <f t="shared" si="0"/>
        <v>0</v>
      </c>
    </row>
    <row r="39" spans="1:37" ht="15" customHeight="1">
      <c r="A39" s="34"/>
      <c r="B39" s="37" t="s">
        <v>38</v>
      </c>
      <c r="C39" s="36" t="s">
        <v>0</v>
      </c>
      <c r="D39" s="323">
        <f>'День 1'!AO39</f>
        <v>0</v>
      </c>
      <c r="E39" s="38"/>
      <c r="F39" s="56"/>
      <c r="G39" s="56"/>
      <c r="H39" s="21"/>
      <c r="I39" s="21"/>
      <c r="J39" s="56"/>
      <c r="K39" s="56"/>
      <c r="L39" s="56"/>
      <c r="M39" s="56"/>
      <c r="N39" s="70"/>
      <c r="O39" s="70"/>
      <c r="P39" s="56"/>
      <c r="Q39" s="56"/>
      <c r="R39" s="210">
        <v>0.032</v>
      </c>
      <c r="S39" s="216">
        <v>0.055</v>
      </c>
      <c r="T39" s="57"/>
      <c r="U39" s="57"/>
      <c r="V39" s="56"/>
      <c r="W39" s="56"/>
      <c r="X39" s="56"/>
      <c r="Y39" s="56"/>
      <c r="Z39" s="56"/>
      <c r="AA39" s="56"/>
      <c r="AB39" s="21"/>
      <c r="AC39" s="21"/>
      <c r="AD39" s="57"/>
      <c r="AE39" s="57"/>
      <c r="AF39" s="56"/>
      <c r="AG39" s="56"/>
      <c r="AH39" s="58">
        <f t="shared" si="2"/>
        <v>0</v>
      </c>
      <c r="AI39" s="58">
        <f t="shared" si="3"/>
        <v>0</v>
      </c>
      <c r="AJ39" s="59">
        <f t="shared" si="1"/>
        <v>0</v>
      </c>
      <c r="AK39" s="334">
        <f t="shared" si="0"/>
        <v>0</v>
      </c>
    </row>
    <row r="40" spans="1:37" ht="15" customHeight="1">
      <c r="A40" s="41"/>
      <c r="B40" s="39" t="s">
        <v>254</v>
      </c>
      <c r="C40" s="36" t="s">
        <v>0</v>
      </c>
      <c r="D40" s="323">
        <f>'День 1'!AO40</f>
        <v>0</v>
      </c>
      <c r="E40" s="38"/>
      <c r="F40" s="56"/>
      <c r="G40" s="56"/>
      <c r="H40" s="21"/>
      <c r="I40" s="21"/>
      <c r="J40" s="56"/>
      <c r="K40" s="56"/>
      <c r="L40" s="56"/>
      <c r="M40" s="56"/>
      <c r="N40" s="70"/>
      <c r="O40" s="70"/>
      <c r="P40" s="56"/>
      <c r="Q40" s="56"/>
      <c r="R40" s="56"/>
      <c r="S40" s="57"/>
      <c r="T40" s="57"/>
      <c r="U40" s="57"/>
      <c r="V40" s="56"/>
      <c r="W40" s="56"/>
      <c r="X40" s="56"/>
      <c r="Y40" s="56"/>
      <c r="Z40" s="56"/>
      <c r="AA40" s="56"/>
      <c r="AB40" s="21"/>
      <c r="AC40" s="21"/>
      <c r="AD40" s="57"/>
      <c r="AE40" s="57"/>
      <c r="AF40" s="56"/>
      <c r="AG40" s="56"/>
      <c r="AH40" s="58">
        <f t="shared" si="2"/>
        <v>0</v>
      </c>
      <c r="AI40" s="58">
        <f t="shared" si="3"/>
        <v>0</v>
      </c>
      <c r="AJ40" s="59">
        <f>AH40+AI40</f>
        <v>0</v>
      </c>
      <c r="AK40" s="334">
        <f t="shared" si="0"/>
        <v>0</v>
      </c>
    </row>
    <row r="41" spans="1:37" ht="16.5" customHeight="1">
      <c r="A41" s="117">
        <v>9</v>
      </c>
      <c r="B41" s="119" t="s">
        <v>31</v>
      </c>
      <c r="C41" s="119" t="s">
        <v>0</v>
      </c>
      <c r="D41" s="323">
        <f>'День 1'!AO41</f>
        <v>0</v>
      </c>
      <c r="E41" s="128"/>
      <c r="F41" s="56"/>
      <c r="G41" s="56"/>
      <c r="H41" s="21"/>
      <c r="I41" s="21"/>
      <c r="J41" s="56"/>
      <c r="K41" s="56"/>
      <c r="L41" s="56"/>
      <c r="M41" s="56"/>
      <c r="N41" s="70"/>
      <c r="O41" s="70"/>
      <c r="P41" s="56"/>
      <c r="Q41" s="56"/>
      <c r="R41" s="56"/>
      <c r="S41" s="57"/>
      <c r="T41" s="57"/>
      <c r="U41" s="57"/>
      <c r="V41" s="56"/>
      <c r="W41" s="56"/>
      <c r="X41" s="56"/>
      <c r="Y41" s="56"/>
      <c r="Z41" s="56"/>
      <c r="AA41" s="56"/>
      <c r="AB41" s="202">
        <v>0.02289</v>
      </c>
      <c r="AC41" s="202">
        <v>0.0327</v>
      </c>
      <c r="AD41" s="57"/>
      <c r="AE41" s="57"/>
      <c r="AF41" s="56"/>
      <c r="AG41" s="56"/>
      <c r="AH41" s="107">
        <f t="shared" si="2"/>
        <v>0</v>
      </c>
      <c r="AI41" s="107">
        <f t="shared" si="3"/>
        <v>0</v>
      </c>
      <c r="AJ41" s="107">
        <f t="shared" si="1"/>
        <v>0</v>
      </c>
      <c r="AK41" s="334">
        <f t="shared" si="0"/>
        <v>0</v>
      </c>
    </row>
    <row r="42" spans="1:37" ht="15">
      <c r="A42" s="117">
        <v>10</v>
      </c>
      <c r="B42" s="119" t="s">
        <v>39</v>
      </c>
      <c r="C42" s="119" t="s">
        <v>0</v>
      </c>
      <c r="D42" s="323">
        <f>'День 1'!AO42</f>
        <v>0</v>
      </c>
      <c r="E42" s="128"/>
      <c r="F42" s="210">
        <v>0.002</v>
      </c>
      <c r="G42" s="210">
        <v>0.0025</v>
      </c>
      <c r="H42" s="202">
        <v>0.006</v>
      </c>
      <c r="I42" s="202">
        <v>0.006</v>
      </c>
      <c r="J42" s="56"/>
      <c r="K42" s="56"/>
      <c r="L42" s="56"/>
      <c r="M42" s="56"/>
      <c r="N42" s="56"/>
      <c r="O42" s="56"/>
      <c r="P42" s="210">
        <v>0.0008</v>
      </c>
      <c r="Q42" s="210">
        <v>0.0009</v>
      </c>
      <c r="R42" s="56"/>
      <c r="S42" s="57"/>
      <c r="T42" s="216">
        <v>0.005</v>
      </c>
      <c r="U42" s="216">
        <v>0.006</v>
      </c>
      <c r="V42" s="210">
        <v>0.005</v>
      </c>
      <c r="W42" s="210">
        <v>0.006</v>
      </c>
      <c r="X42" s="56"/>
      <c r="Y42" s="56"/>
      <c r="Z42" s="56"/>
      <c r="AA42" s="56"/>
      <c r="AB42" s="202">
        <v>0.0042</v>
      </c>
      <c r="AC42" s="202">
        <v>0.006</v>
      </c>
      <c r="AD42" s="216">
        <v>0.0088</v>
      </c>
      <c r="AE42" s="216">
        <v>0.0104</v>
      </c>
      <c r="AF42" s="56"/>
      <c r="AG42" s="56"/>
      <c r="AH42" s="121">
        <f t="shared" si="2"/>
        <v>0</v>
      </c>
      <c r="AI42" s="121">
        <f t="shared" si="3"/>
        <v>0</v>
      </c>
      <c r="AJ42" s="121">
        <f t="shared" si="1"/>
        <v>0</v>
      </c>
      <c r="AK42" s="334">
        <f t="shared" si="0"/>
        <v>0</v>
      </c>
    </row>
    <row r="43" spans="1:37" ht="15">
      <c r="A43" s="117">
        <v>11</v>
      </c>
      <c r="B43" s="119" t="s">
        <v>42</v>
      </c>
      <c r="C43" s="119" t="s">
        <v>0</v>
      </c>
      <c r="D43" s="323">
        <f>'День 1'!AO43</f>
        <v>0</v>
      </c>
      <c r="E43" s="128"/>
      <c r="F43" s="210">
        <v>0.0004</v>
      </c>
      <c r="G43" s="210">
        <v>0.0005</v>
      </c>
      <c r="H43" s="21"/>
      <c r="I43" s="21"/>
      <c r="J43" s="56"/>
      <c r="K43" s="56"/>
      <c r="L43" s="56"/>
      <c r="M43" s="56"/>
      <c r="N43" s="70"/>
      <c r="O43" s="70"/>
      <c r="P43" s="210">
        <v>0.0005</v>
      </c>
      <c r="Q43" s="210">
        <v>0.0006</v>
      </c>
      <c r="R43" s="210">
        <v>0.0005</v>
      </c>
      <c r="S43" s="216">
        <v>0.0008</v>
      </c>
      <c r="T43" s="57"/>
      <c r="U43" s="57"/>
      <c r="V43" s="56"/>
      <c r="W43" s="56"/>
      <c r="X43" s="56"/>
      <c r="Y43" s="56"/>
      <c r="Z43" s="56"/>
      <c r="AA43" s="56"/>
      <c r="AB43" s="202">
        <v>0.00021</v>
      </c>
      <c r="AC43" s="202">
        <v>0.0003</v>
      </c>
      <c r="AD43" s="216">
        <v>0.00055</v>
      </c>
      <c r="AE43" s="216">
        <v>0.00065</v>
      </c>
      <c r="AF43" s="56"/>
      <c r="AG43" s="56"/>
      <c r="AH43" s="121">
        <f t="shared" si="2"/>
        <v>0</v>
      </c>
      <c r="AI43" s="121">
        <f t="shared" si="3"/>
        <v>0</v>
      </c>
      <c r="AJ43" s="121">
        <f t="shared" si="1"/>
        <v>0</v>
      </c>
      <c r="AK43" s="334">
        <f t="shared" si="0"/>
        <v>0</v>
      </c>
    </row>
    <row r="44" spans="1:37" ht="15">
      <c r="A44" s="117">
        <v>12</v>
      </c>
      <c r="B44" s="119" t="s">
        <v>25</v>
      </c>
      <c r="C44" s="119" t="s">
        <v>0</v>
      </c>
      <c r="D44" s="323">
        <f>'День 1'!AO44</f>
        <v>0</v>
      </c>
      <c r="E44" s="128"/>
      <c r="F44" s="56"/>
      <c r="G44" s="56"/>
      <c r="H44" s="21"/>
      <c r="I44" s="21"/>
      <c r="J44" s="56"/>
      <c r="K44" s="56"/>
      <c r="L44" s="56"/>
      <c r="M44" s="56"/>
      <c r="N44" s="210">
        <v>0.002</v>
      </c>
      <c r="O44" s="210">
        <v>0.003</v>
      </c>
      <c r="P44" s="210">
        <v>0.003</v>
      </c>
      <c r="Q44" s="210">
        <v>0.004</v>
      </c>
      <c r="R44" s="56"/>
      <c r="S44" s="57"/>
      <c r="T44" s="57"/>
      <c r="U44" s="57"/>
      <c r="V44" s="56"/>
      <c r="W44" s="56"/>
      <c r="X44" s="56"/>
      <c r="Y44" s="56"/>
      <c r="Z44" s="56"/>
      <c r="AA44" s="56"/>
      <c r="AB44" s="202">
        <v>0.0007</v>
      </c>
      <c r="AC44" s="202">
        <v>0.001</v>
      </c>
      <c r="AD44" s="57"/>
      <c r="AE44" s="57"/>
      <c r="AF44" s="56"/>
      <c r="AG44" s="56"/>
      <c r="AH44" s="121">
        <f t="shared" si="2"/>
        <v>0</v>
      </c>
      <c r="AI44" s="121">
        <f t="shared" si="3"/>
        <v>0</v>
      </c>
      <c r="AJ44" s="121">
        <f t="shared" si="1"/>
        <v>0</v>
      </c>
      <c r="AK44" s="334">
        <f t="shared" si="0"/>
        <v>0</v>
      </c>
    </row>
    <row r="45" spans="1:37" ht="15">
      <c r="A45" s="117">
        <v>13</v>
      </c>
      <c r="B45" s="119" t="s">
        <v>26</v>
      </c>
      <c r="C45" s="119" t="s">
        <v>0</v>
      </c>
      <c r="D45" s="323">
        <f>'День 1'!AO45</f>
        <v>0</v>
      </c>
      <c r="E45" s="128"/>
      <c r="F45" s="210">
        <v>0.003</v>
      </c>
      <c r="G45" s="210">
        <v>0.003</v>
      </c>
      <c r="H45" s="21"/>
      <c r="I45" s="21"/>
      <c r="J45" s="210">
        <v>0.005</v>
      </c>
      <c r="K45" s="210">
        <v>0.005</v>
      </c>
      <c r="L45" s="56"/>
      <c r="M45" s="56"/>
      <c r="N45" s="70"/>
      <c r="O45" s="70"/>
      <c r="P45" s="56"/>
      <c r="Q45" s="56"/>
      <c r="R45" s="210">
        <v>0.005</v>
      </c>
      <c r="S45" s="216">
        <v>0.008</v>
      </c>
      <c r="T45" s="57"/>
      <c r="U45" s="57"/>
      <c r="V45" s="56"/>
      <c r="W45" s="56"/>
      <c r="X45" s="56"/>
      <c r="Y45" s="56"/>
      <c r="Z45" s="56"/>
      <c r="AA45" s="56"/>
      <c r="AB45" s="202">
        <v>0.00525</v>
      </c>
      <c r="AC45" s="202">
        <v>0.0075</v>
      </c>
      <c r="AD45" s="216">
        <v>0.0044</v>
      </c>
      <c r="AE45" s="216">
        <v>0.0052</v>
      </c>
      <c r="AF45" s="56"/>
      <c r="AG45" s="56"/>
      <c r="AH45" s="121">
        <f t="shared" si="2"/>
        <v>0</v>
      </c>
      <c r="AI45" s="121">
        <f t="shared" si="3"/>
        <v>0</v>
      </c>
      <c r="AJ45" s="121">
        <f t="shared" si="1"/>
        <v>0</v>
      </c>
      <c r="AK45" s="334">
        <f t="shared" si="0"/>
        <v>0</v>
      </c>
    </row>
    <row r="46" spans="1:37" ht="15">
      <c r="A46" s="117">
        <v>14</v>
      </c>
      <c r="B46" s="119" t="s">
        <v>44</v>
      </c>
      <c r="C46" s="119" t="s">
        <v>0</v>
      </c>
      <c r="D46" s="323">
        <f>'День 1'!AO46</f>
        <v>0</v>
      </c>
      <c r="E46" s="128"/>
      <c r="F46" s="56"/>
      <c r="G46" s="56"/>
      <c r="H46" s="21"/>
      <c r="I46" s="21"/>
      <c r="J46" s="210">
        <v>0.0051</v>
      </c>
      <c r="K46" s="210">
        <v>0.0051</v>
      </c>
      <c r="L46" s="56"/>
      <c r="M46" s="56"/>
      <c r="N46" s="70"/>
      <c r="O46" s="70"/>
      <c r="P46" s="56"/>
      <c r="Q46" s="56"/>
      <c r="R46" s="56"/>
      <c r="S46" s="57"/>
      <c r="T46" s="57"/>
      <c r="U46" s="57"/>
      <c r="V46" s="56"/>
      <c r="W46" s="56"/>
      <c r="X46" s="56"/>
      <c r="Y46" s="56"/>
      <c r="Z46" s="56"/>
      <c r="AA46" s="56"/>
      <c r="AB46" s="21"/>
      <c r="AC46" s="21"/>
      <c r="AD46" s="57"/>
      <c r="AE46" s="57"/>
      <c r="AF46" s="56"/>
      <c r="AG46" s="56"/>
      <c r="AH46" s="121">
        <f t="shared" si="2"/>
        <v>0</v>
      </c>
      <c r="AI46" s="121">
        <f t="shared" si="3"/>
        <v>0</v>
      </c>
      <c r="AJ46" s="121">
        <f t="shared" si="1"/>
        <v>0</v>
      </c>
      <c r="AK46" s="334">
        <f t="shared" si="0"/>
        <v>0</v>
      </c>
    </row>
    <row r="47" spans="1:37" ht="15">
      <c r="A47" s="117">
        <v>15</v>
      </c>
      <c r="B47" s="118" t="s">
        <v>165</v>
      </c>
      <c r="C47" s="119" t="s">
        <v>0</v>
      </c>
      <c r="D47" s="323">
        <f>'День 1'!AO47</f>
        <v>0</v>
      </c>
      <c r="E47" s="128"/>
      <c r="F47" s="56"/>
      <c r="G47" s="56"/>
      <c r="H47" s="21"/>
      <c r="I47" s="21"/>
      <c r="J47" s="56"/>
      <c r="K47" s="56"/>
      <c r="L47" s="56"/>
      <c r="M47" s="56"/>
      <c r="N47" s="70"/>
      <c r="O47" s="70"/>
      <c r="P47" s="56"/>
      <c r="Q47" s="56"/>
      <c r="R47" s="56"/>
      <c r="S47" s="57"/>
      <c r="T47" s="57"/>
      <c r="U47" s="57"/>
      <c r="V47" s="56"/>
      <c r="W47" s="56"/>
      <c r="X47" s="56"/>
      <c r="Y47" s="56"/>
      <c r="Z47" s="56"/>
      <c r="AA47" s="56"/>
      <c r="AB47" s="21"/>
      <c r="AC47" s="21"/>
      <c r="AD47" s="57"/>
      <c r="AE47" s="57"/>
      <c r="AF47" s="56"/>
      <c r="AG47" s="56"/>
      <c r="AH47" s="122">
        <f>AH48+AH49+AH50+AH51+AH53+AH54+AH52</f>
        <v>0</v>
      </c>
      <c r="AI47" s="122">
        <f>AI48+AI49+AI50+AI51+AI53+AI54+AI52</f>
        <v>0</v>
      </c>
      <c r="AJ47" s="122">
        <f>AJ48+AJ49+AJ50+AJ51+AJ53+AJ54+AJ52</f>
        <v>0</v>
      </c>
      <c r="AK47" s="334">
        <f t="shared" si="0"/>
        <v>0</v>
      </c>
    </row>
    <row r="48" spans="1:37" ht="15">
      <c r="A48" s="34"/>
      <c r="B48" s="35" t="s">
        <v>28</v>
      </c>
      <c r="C48" s="36" t="s">
        <v>0</v>
      </c>
      <c r="D48" s="323">
        <f>'День 1'!AO48</f>
        <v>0</v>
      </c>
      <c r="E48" s="38"/>
      <c r="F48" s="210">
        <v>0.07</v>
      </c>
      <c r="G48" s="210">
        <v>0.09</v>
      </c>
      <c r="H48" s="202">
        <v>0.11</v>
      </c>
      <c r="I48" s="202">
        <v>0.11</v>
      </c>
      <c r="J48" s="56"/>
      <c r="K48" s="56"/>
      <c r="L48" s="56"/>
      <c r="M48" s="56"/>
      <c r="N48" s="70"/>
      <c r="O48" s="70"/>
      <c r="P48" s="56"/>
      <c r="Q48" s="56"/>
      <c r="R48" s="56"/>
      <c r="S48" s="57"/>
      <c r="T48" s="57"/>
      <c r="U48" s="57"/>
      <c r="V48" s="56"/>
      <c r="W48" s="56"/>
      <c r="X48" s="56"/>
      <c r="Y48" s="56"/>
      <c r="Z48" s="56"/>
      <c r="AA48" s="57"/>
      <c r="AB48" s="21"/>
      <c r="AC48" s="21"/>
      <c r="AD48" s="57"/>
      <c r="AE48" s="57"/>
      <c r="AF48" s="56"/>
      <c r="AG48" s="56"/>
      <c r="AH48" s="58">
        <f aca="true" t="shared" si="4" ref="AH48:AH59">(AF48+AB48+Z48+X48+V48+T48+R48+P48+N48+L48+J48+H48+F48+AD48)*$AH$3</f>
        <v>0</v>
      </c>
      <c r="AI48" s="58">
        <f aca="true" t="shared" si="5" ref="AI48:AI59">(AG48+AC48+AA48+Y48+W48+U48+S48+Q48+O48+M48+K48+I48+G48+AE48)*$AI$3</f>
        <v>0</v>
      </c>
      <c r="AJ48" s="59">
        <f t="shared" si="1"/>
        <v>0</v>
      </c>
      <c r="AK48" s="334">
        <f t="shared" si="0"/>
        <v>0</v>
      </c>
    </row>
    <row r="49" spans="1:37" ht="15" customHeight="1">
      <c r="A49" s="34"/>
      <c r="B49" s="35" t="s">
        <v>13</v>
      </c>
      <c r="C49" s="36" t="s">
        <v>0</v>
      </c>
      <c r="D49" s="323">
        <f>'День 1'!AO49</f>
        <v>0</v>
      </c>
      <c r="E49" s="38"/>
      <c r="F49" s="56"/>
      <c r="G49" s="56"/>
      <c r="H49" s="21"/>
      <c r="I49" s="21"/>
      <c r="J49" s="56"/>
      <c r="K49" s="56"/>
      <c r="L49" s="56"/>
      <c r="M49" s="56"/>
      <c r="N49" s="70"/>
      <c r="O49" s="70"/>
      <c r="P49" s="56"/>
      <c r="Q49" s="56"/>
      <c r="R49" s="56"/>
      <c r="S49" s="57"/>
      <c r="T49" s="57"/>
      <c r="U49" s="57"/>
      <c r="V49" s="56"/>
      <c r="W49" s="56"/>
      <c r="X49" s="56"/>
      <c r="Y49" s="56"/>
      <c r="Z49" s="56"/>
      <c r="AA49" s="56"/>
      <c r="AB49" s="21"/>
      <c r="AC49" s="21"/>
      <c r="AD49" s="57"/>
      <c r="AE49" s="57"/>
      <c r="AF49" s="56"/>
      <c r="AG49" s="56"/>
      <c r="AH49" s="58">
        <f t="shared" si="4"/>
        <v>0</v>
      </c>
      <c r="AI49" s="58">
        <f t="shared" si="5"/>
        <v>0</v>
      </c>
      <c r="AJ49" s="59">
        <f t="shared" si="1"/>
        <v>0</v>
      </c>
      <c r="AK49" s="334">
        <f t="shared" si="0"/>
        <v>0</v>
      </c>
    </row>
    <row r="50" spans="1:37" ht="15" customHeight="1">
      <c r="A50" s="34"/>
      <c r="B50" s="35" t="s">
        <v>14</v>
      </c>
      <c r="C50" s="36" t="s">
        <v>0</v>
      </c>
      <c r="D50" s="323">
        <f>'День 1'!AO50</f>
        <v>0</v>
      </c>
      <c r="E50" s="38"/>
      <c r="F50" s="56"/>
      <c r="G50" s="56"/>
      <c r="H50" s="21"/>
      <c r="I50" s="21"/>
      <c r="J50" s="56"/>
      <c r="K50" s="56"/>
      <c r="L50" s="56"/>
      <c r="M50" s="56"/>
      <c r="N50" s="70"/>
      <c r="O50" s="70"/>
      <c r="P50" s="56"/>
      <c r="Q50" s="56"/>
      <c r="R50" s="56"/>
      <c r="S50" s="57"/>
      <c r="T50" s="57"/>
      <c r="U50" s="57"/>
      <c r="V50" s="56"/>
      <c r="W50" s="56"/>
      <c r="X50" s="56"/>
      <c r="Y50" s="56"/>
      <c r="Z50" s="56"/>
      <c r="AA50" s="56"/>
      <c r="AB50" s="21"/>
      <c r="AC50" s="21"/>
      <c r="AD50" s="57"/>
      <c r="AE50" s="57"/>
      <c r="AF50" s="56"/>
      <c r="AG50" s="56"/>
      <c r="AH50" s="58">
        <f t="shared" si="4"/>
        <v>0</v>
      </c>
      <c r="AI50" s="58">
        <f t="shared" si="5"/>
        <v>0</v>
      </c>
      <c r="AJ50" s="59">
        <f t="shared" si="1"/>
        <v>0</v>
      </c>
      <c r="AK50" s="334">
        <f t="shared" si="0"/>
        <v>0</v>
      </c>
    </row>
    <row r="51" spans="1:37" ht="15" customHeight="1">
      <c r="A51" s="34"/>
      <c r="B51" s="35" t="s">
        <v>104</v>
      </c>
      <c r="C51" s="36" t="s">
        <v>0</v>
      </c>
      <c r="D51" s="323">
        <f>'День 1'!AO51</f>
        <v>0</v>
      </c>
      <c r="E51" s="38"/>
      <c r="F51" s="61"/>
      <c r="G51" s="61"/>
      <c r="H51" s="21"/>
      <c r="I51" s="21"/>
      <c r="J51" s="61"/>
      <c r="K51" s="61"/>
      <c r="L51" s="210">
        <v>0.155</v>
      </c>
      <c r="M51" s="210">
        <v>0.185</v>
      </c>
      <c r="N51" s="70"/>
      <c r="O51" s="70"/>
      <c r="P51" s="56"/>
      <c r="Q51" s="56"/>
      <c r="R51" s="56"/>
      <c r="S51" s="57"/>
      <c r="T51" s="57"/>
      <c r="U51" s="57"/>
      <c r="V51" s="56"/>
      <c r="W51" s="56"/>
      <c r="X51" s="56"/>
      <c r="Y51" s="56"/>
      <c r="Z51" s="56"/>
      <c r="AA51" s="56"/>
      <c r="AB51" s="21"/>
      <c r="AC51" s="21"/>
      <c r="AD51" s="57"/>
      <c r="AE51" s="57"/>
      <c r="AF51" s="56"/>
      <c r="AG51" s="56"/>
      <c r="AH51" s="58">
        <f t="shared" si="4"/>
        <v>0</v>
      </c>
      <c r="AI51" s="58">
        <f t="shared" si="5"/>
        <v>0</v>
      </c>
      <c r="AJ51" s="59">
        <f t="shared" si="1"/>
        <v>0</v>
      </c>
      <c r="AK51" s="334">
        <f t="shared" si="0"/>
        <v>0</v>
      </c>
    </row>
    <row r="52" spans="1:37" ht="15" customHeight="1">
      <c r="A52" s="34"/>
      <c r="B52" s="35" t="s">
        <v>200</v>
      </c>
      <c r="C52" s="36" t="s">
        <v>0</v>
      </c>
      <c r="D52" s="323">
        <f>'День 1'!AO52</f>
        <v>0</v>
      </c>
      <c r="E52" s="38"/>
      <c r="F52" s="61"/>
      <c r="G52" s="61"/>
      <c r="H52" s="21"/>
      <c r="I52" s="21"/>
      <c r="J52" s="61"/>
      <c r="K52" s="61"/>
      <c r="L52" s="56"/>
      <c r="M52" s="56"/>
      <c r="N52" s="70"/>
      <c r="O52" s="70"/>
      <c r="P52" s="56"/>
      <c r="Q52" s="56"/>
      <c r="R52" s="56"/>
      <c r="S52" s="57"/>
      <c r="T52" s="57"/>
      <c r="U52" s="57"/>
      <c r="V52" s="56"/>
      <c r="W52" s="56"/>
      <c r="X52" s="56"/>
      <c r="Y52" s="56"/>
      <c r="Z52" s="56"/>
      <c r="AA52" s="56"/>
      <c r="AB52" s="21"/>
      <c r="AC52" s="21"/>
      <c r="AD52" s="57"/>
      <c r="AE52" s="57"/>
      <c r="AF52" s="56"/>
      <c r="AG52" s="56"/>
      <c r="AH52" s="58">
        <f t="shared" si="4"/>
        <v>0</v>
      </c>
      <c r="AI52" s="58">
        <f t="shared" si="5"/>
        <v>0</v>
      </c>
      <c r="AJ52" s="59">
        <f t="shared" si="1"/>
        <v>0</v>
      </c>
      <c r="AK52" s="334">
        <f t="shared" si="0"/>
        <v>0</v>
      </c>
    </row>
    <row r="53" spans="1:37" ht="15" customHeight="1">
      <c r="A53" s="34"/>
      <c r="B53" s="35" t="s">
        <v>166</v>
      </c>
      <c r="C53" s="36" t="s">
        <v>0</v>
      </c>
      <c r="D53" s="323">
        <f>'День 1'!AO53</f>
        <v>0</v>
      </c>
      <c r="E53" s="38"/>
      <c r="F53" s="56"/>
      <c r="G53" s="56"/>
      <c r="H53" s="21"/>
      <c r="I53" s="21"/>
      <c r="J53" s="56"/>
      <c r="K53" s="56"/>
      <c r="L53" s="56"/>
      <c r="M53" s="56"/>
      <c r="N53" s="70"/>
      <c r="O53" s="70"/>
      <c r="P53" s="56"/>
      <c r="Q53" s="56"/>
      <c r="R53" s="56"/>
      <c r="S53" s="57"/>
      <c r="T53" s="57"/>
      <c r="U53" s="57"/>
      <c r="V53" s="56"/>
      <c r="W53" s="56"/>
      <c r="X53" s="56"/>
      <c r="Y53" s="56"/>
      <c r="Z53" s="56"/>
      <c r="AA53" s="56"/>
      <c r="AB53" s="21"/>
      <c r="AC53" s="21"/>
      <c r="AD53" s="57"/>
      <c r="AE53" s="57"/>
      <c r="AF53" s="56"/>
      <c r="AG53" s="56"/>
      <c r="AH53" s="58">
        <f t="shared" si="4"/>
        <v>0</v>
      </c>
      <c r="AI53" s="58">
        <f t="shared" si="5"/>
        <v>0</v>
      </c>
      <c r="AJ53" s="59">
        <f t="shared" si="1"/>
        <v>0</v>
      </c>
      <c r="AK53" s="334">
        <f t="shared" si="0"/>
        <v>0</v>
      </c>
    </row>
    <row r="54" spans="1:37" ht="15" customHeight="1">
      <c r="A54" s="34"/>
      <c r="B54" s="37" t="s">
        <v>29</v>
      </c>
      <c r="C54" s="36" t="s">
        <v>0</v>
      </c>
      <c r="D54" s="323">
        <f>'День 1'!AO54</f>
        <v>0</v>
      </c>
      <c r="E54" s="38"/>
      <c r="F54" s="56"/>
      <c r="G54" s="56"/>
      <c r="H54" s="21"/>
      <c r="I54" s="21"/>
      <c r="J54" s="56"/>
      <c r="K54" s="56"/>
      <c r="L54" s="56"/>
      <c r="M54" s="56"/>
      <c r="N54" s="70"/>
      <c r="O54" s="70"/>
      <c r="P54" s="56"/>
      <c r="Q54" s="56"/>
      <c r="R54" s="56"/>
      <c r="S54" s="57"/>
      <c r="T54" s="57"/>
      <c r="U54" s="57"/>
      <c r="V54" s="56"/>
      <c r="W54" s="56"/>
      <c r="X54" s="56"/>
      <c r="Y54" s="56"/>
      <c r="Z54" s="56"/>
      <c r="AA54" s="56"/>
      <c r="AB54" s="21"/>
      <c r="AC54" s="21"/>
      <c r="AD54" s="57">
        <v>0.0204</v>
      </c>
      <c r="AE54" s="57">
        <v>0.0204</v>
      </c>
      <c r="AF54" s="56"/>
      <c r="AG54" s="56"/>
      <c r="AH54" s="58">
        <f>(AF54+AB54+Z54+X54+V54+T54+R54+P54+N54+L54+J54+H54+F54+AD54)*$AH$3</f>
        <v>0</v>
      </c>
      <c r="AI54" s="58">
        <f>(AG54+AC54+AA54+Y54+W54+U54+S54+Q54+O54+M54+K54+I54+G54+AE54)*$AI$3</f>
        <v>0</v>
      </c>
      <c r="AJ54" s="59">
        <f t="shared" si="1"/>
        <v>0</v>
      </c>
      <c r="AK54" s="334">
        <f t="shared" si="0"/>
        <v>0</v>
      </c>
    </row>
    <row r="55" spans="1:37" ht="15">
      <c r="A55" s="117">
        <v>16</v>
      </c>
      <c r="B55" s="119" t="s">
        <v>106</v>
      </c>
      <c r="C55" s="119" t="s">
        <v>0</v>
      </c>
      <c r="D55" s="323">
        <f>'День 1'!AO55</f>
        <v>0</v>
      </c>
      <c r="E55" s="128"/>
      <c r="F55" s="56"/>
      <c r="G55" s="56"/>
      <c r="H55" s="21"/>
      <c r="I55" s="21"/>
      <c r="J55" s="56"/>
      <c r="K55" s="56"/>
      <c r="L55" s="56"/>
      <c r="M55" s="56"/>
      <c r="N55" s="70"/>
      <c r="O55" s="70"/>
      <c r="P55" s="56"/>
      <c r="Q55" s="56"/>
      <c r="R55" s="56"/>
      <c r="S55" s="57"/>
      <c r="T55" s="57"/>
      <c r="U55" s="57"/>
      <c r="V55" s="56"/>
      <c r="W55" s="56"/>
      <c r="X55" s="56"/>
      <c r="Y55" s="56"/>
      <c r="Z55" s="56"/>
      <c r="AA55" s="56"/>
      <c r="AB55" s="21"/>
      <c r="AC55" s="21"/>
      <c r="AD55" s="216">
        <v>0.1032</v>
      </c>
      <c r="AE55" s="216">
        <v>0.12155</v>
      </c>
      <c r="AF55" s="56"/>
      <c r="AG55" s="56"/>
      <c r="AH55" s="121">
        <f t="shared" si="4"/>
        <v>0</v>
      </c>
      <c r="AI55" s="121">
        <f t="shared" si="5"/>
        <v>0</v>
      </c>
      <c r="AJ55" s="121">
        <f t="shared" si="1"/>
        <v>0</v>
      </c>
      <c r="AK55" s="334">
        <f t="shared" si="0"/>
        <v>0</v>
      </c>
    </row>
    <row r="56" spans="1:37" ht="15">
      <c r="A56" s="117">
        <v>17</v>
      </c>
      <c r="B56" s="119" t="s">
        <v>105</v>
      </c>
      <c r="C56" s="119" t="s">
        <v>0</v>
      </c>
      <c r="D56" s="323">
        <f>'День 1'!AO56</f>
        <v>0</v>
      </c>
      <c r="E56" s="128"/>
      <c r="F56" s="56"/>
      <c r="G56" s="56"/>
      <c r="H56" s="21"/>
      <c r="I56" s="21"/>
      <c r="J56" s="56"/>
      <c r="K56" s="56"/>
      <c r="L56" s="56"/>
      <c r="M56" s="56"/>
      <c r="N56" s="70"/>
      <c r="O56" s="70"/>
      <c r="P56" s="210">
        <v>0.007</v>
      </c>
      <c r="Q56" s="210">
        <v>0.007</v>
      </c>
      <c r="R56" s="56"/>
      <c r="S56" s="57"/>
      <c r="T56" s="57"/>
      <c r="U56" s="57"/>
      <c r="V56" s="56"/>
      <c r="W56" s="56"/>
      <c r="X56" s="56"/>
      <c r="Y56" s="56"/>
      <c r="Z56" s="56"/>
      <c r="AA56" s="56"/>
      <c r="AB56" s="21"/>
      <c r="AC56" s="21"/>
      <c r="AD56" s="216">
        <v>0.0044</v>
      </c>
      <c r="AE56" s="216">
        <v>0.0052</v>
      </c>
      <c r="AF56" s="56"/>
      <c r="AG56" s="56"/>
      <c r="AH56" s="121">
        <f t="shared" si="4"/>
        <v>0</v>
      </c>
      <c r="AI56" s="121">
        <f t="shared" si="5"/>
        <v>0</v>
      </c>
      <c r="AJ56" s="121">
        <f t="shared" si="1"/>
        <v>0</v>
      </c>
      <c r="AK56" s="334">
        <f t="shared" si="0"/>
        <v>0</v>
      </c>
    </row>
    <row r="57" spans="1:37" ht="15">
      <c r="A57" s="117">
        <v>18</v>
      </c>
      <c r="B57" s="119" t="s">
        <v>49</v>
      </c>
      <c r="C57" s="119" t="s">
        <v>0</v>
      </c>
      <c r="D57" s="323">
        <f>'День 1'!AO57</f>
        <v>0</v>
      </c>
      <c r="E57" s="128"/>
      <c r="F57" s="56"/>
      <c r="G57" s="56"/>
      <c r="H57" s="21"/>
      <c r="I57" s="21"/>
      <c r="J57" s="56"/>
      <c r="K57" s="56"/>
      <c r="L57" s="56"/>
      <c r="M57" s="56"/>
      <c r="N57" s="70"/>
      <c r="O57" s="70"/>
      <c r="P57" s="56"/>
      <c r="Q57" s="56"/>
      <c r="R57" s="56"/>
      <c r="S57" s="57"/>
      <c r="T57" s="57"/>
      <c r="U57" s="57"/>
      <c r="V57" s="210">
        <v>0.0004</v>
      </c>
      <c r="W57" s="210">
        <v>0.00045</v>
      </c>
      <c r="X57" s="56"/>
      <c r="Y57" s="56"/>
      <c r="Z57" s="56"/>
      <c r="AA57" s="56"/>
      <c r="AB57" s="21"/>
      <c r="AC57" s="21"/>
      <c r="AD57" s="57"/>
      <c r="AE57" s="57"/>
      <c r="AF57" s="56"/>
      <c r="AG57" s="56"/>
      <c r="AH57" s="121">
        <f t="shared" si="4"/>
        <v>0</v>
      </c>
      <c r="AI57" s="121">
        <f t="shared" si="5"/>
        <v>0</v>
      </c>
      <c r="AJ57" s="121">
        <f t="shared" si="1"/>
        <v>0</v>
      </c>
      <c r="AK57" s="334">
        <f t="shared" si="0"/>
        <v>0</v>
      </c>
    </row>
    <row r="58" spans="1:37" ht="15">
      <c r="A58" s="117">
        <v>19</v>
      </c>
      <c r="B58" s="119" t="s">
        <v>10</v>
      </c>
      <c r="C58" s="119" t="s">
        <v>0</v>
      </c>
      <c r="D58" s="323">
        <f>'День 1'!AO58</f>
        <v>0</v>
      </c>
      <c r="E58" s="128"/>
      <c r="F58" s="56"/>
      <c r="G58" s="56"/>
      <c r="H58" s="202">
        <v>0.002</v>
      </c>
      <c r="I58" s="202">
        <v>0.002</v>
      </c>
      <c r="J58" s="56"/>
      <c r="K58" s="56"/>
      <c r="L58" s="56"/>
      <c r="M58" s="56"/>
      <c r="N58" s="70"/>
      <c r="O58" s="70"/>
      <c r="P58" s="56"/>
      <c r="Q58" s="56"/>
      <c r="R58" s="56"/>
      <c r="S58" s="57"/>
      <c r="T58" s="57"/>
      <c r="U58" s="57"/>
      <c r="V58" s="56"/>
      <c r="W58" s="56"/>
      <c r="X58" s="56"/>
      <c r="Y58" s="56"/>
      <c r="Z58" s="56"/>
      <c r="AA58" s="56"/>
      <c r="AB58" s="21"/>
      <c r="AC58" s="21"/>
      <c r="AD58" s="57"/>
      <c r="AE58" s="57"/>
      <c r="AF58" s="56"/>
      <c r="AG58" s="56"/>
      <c r="AH58" s="121">
        <f t="shared" si="4"/>
        <v>0</v>
      </c>
      <c r="AI58" s="121">
        <f t="shared" si="5"/>
        <v>0</v>
      </c>
      <c r="AJ58" s="121">
        <f t="shared" si="1"/>
        <v>0</v>
      </c>
      <c r="AK58" s="334">
        <f t="shared" si="0"/>
        <v>0</v>
      </c>
    </row>
    <row r="59" spans="1:37" ht="15">
      <c r="A59" s="117">
        <v>20</v>
      </c>
      <c r="B59" s="119" t="s">
        <v>17</v>
      </c>
      <c r="C59" s="119" t="s">
        <v>0</v>
      </c>
      <c r="D59" s="323">
        <f>'День 1'!AO59</f>
        <v>0</v>
      </c>
      <c r="E59" s="128"/>
      <c r="F59" s="56"/>
      <c r="G59" s="56"/>
      <c r="H59" s="21"/>
      <c r="I59" s="21"/>
      <c r="J59" s="56"/>
      <c r="K59" s="56"/>
      <c r="L59" s="56"/>
      <c r="M59" s="56"/>
      <c r="N59" s="70"/>
      <c r="O59" s="70"/>
      <c r="P59" s="56"/>
      <c r="Q59" s="56"/>
      <c r="R59" s="56"/>
      <c r="S59" s="57"/>
      <c r="T59" s="57"/>
      <c r="U59" s="57"/>
      <c r="V59" s="56"/>
      <c r="W59" s="56"/>
      <c r="X59" s="56"/>
      <c r="Y59" s="56"/>
      <c r="Z59" s="56"/>
      <c r="AA59" s="56"/>
      <c r="AB59" s="21"/>
      <c r="AC59" s="21"/>
      <c r="AD59" s="57"/>
      <c r="AE59" s="57"/>
      <c r="AF59" s="56"/>
      <c r="AG59" s="56"/>
      <c r="AH59" s="121">
        <f t="shared" si="4"/>
        <v>0</v>
      </c>
      <c r="AI59" s="121">
        <f t="shared" si="5"/>
        <v>0</v>
      </c>
      <c r="AJ59" s="121">
        <f t="shared" si="1"/>
        <v>0</v>
      </c>
      <c r="AK59" s="334">
        <f t="shared" si="0"/>
        <v>0</v>
      </c>
    </row>
    <row r="60" spans="1:37" ht="15">
      <c r="A60" s="117">
        <v>21</v>
      </c>
      <c r="B60" s="124" t="s">
        <v>149</v>
      </c>
      <c r="C60" s="119" t="s">
        <v>0</v>
      </c>
      <c r="D60" s="323">
        <f>'День 1'!AO60</f>
        <v>0</v>
      </c>
      <c r="E60" s="128"/>
      <c r="F60" s="56"/>
      <c r="G60" s="56"/>
      <c r="H60" s="21"/>
      <c r="I60" s="21"/>
      <c r="J60" s="56"/>
      <c r="K60" s="56"/>
      <c r="L60" s="56"/>
      <c r="M60" s="56"/>
      <c r="N60" s="70"/>
      <c r="O60" s="70"/>
      <c r="P60" s="56"/>
      <c r="Q60" s="56"/>
      <c r="R60" s="56"/>
      <c r="S60" s="57"/>
      <c r="T60" s="57"/>
      <c r="U60" s="57"/>
      <c r="V60" s="56"/>
      <c r="W60" s="56"/>
      <c r="X60" s="56"/>
      <c r="Y60" s="56"/>
      <c r="Z60" s="56"/>
      <c r="AA60" s="56"/>
      <c r="AB60" s="21"/>
      <c r="AC60" s="21"/>
      <c r="AD60" s="57"/>
      <c r="AE60" s="57"/>
      <c r="AF60" s="56"/>
      <c r="AG60" s="56"/>
      <c r="AH60" s="122">
        <f>AH61+AH62+AH63+AH64+AH65+AH66+AH67+AH68</f>
        <v>0</v>
      </c>
      <c r="AI60" s="122">
        <f>AI61+AI62+AI63+AI64+AI65+AI66+AI67+AI68</f>
        <v>0</v>
      </c>
      <c r="AJ60" s="122">
        <f>AJ61+AJ62+AJ63+AJ64+AJ65+AJ66+AJ67+AJ68</f>
        <v>0</v>
      </c>
      <c r="AK60" s="334">
        <f t="shared" si="0"/>
        <v>0</v>
      </c>
    </row>
    <row r="61" spans="1:37" ht="15" customHeight="1">
      <c r="A61" s="34"/>
      <c r="B61" s="35" t="s">
        <v>1</v>
      </c>
      <c r="C61" s="36" t="s">
        <v>0</v>
      </c>
      <c r="D61" s="323">
        <f>'День 1'!AO61</f>
        <v>0</v>
      </c>
      <c r="E61" s="38"/>
      <c r="F61" s="56"/>
      <c r="G61" s="56"/>
      <c r="H61" s="21"/>
      <c r="I61" s="21"/>
      <c r="J61" s="56"/>
      <c r="K61" s="56"/>
      <c r="L61" s="56"/>
      <c r="M61" s="56"/>
      <c r="N61" s="70"/>
      <c r="O61" s="70"/>
      <c r="P61" s="56"/>
      <c r="Q61" s="56"/>
      <c r="R61" s="56"/>
      <c r="S61" s="57"/>
      <c r="T61" s="57"/>
      <c r="U61" s="57"/>
      <c r="V61" s="56"/>
      <c r="W61" s="56"/>
      <c r="X61" s="56"/>
      <c r="Y61" s="56"/>
      <c r="Z61" s="56"/>
      <c r="AA61" s="56"/>
      <c r="AB61" s="21"/>
      <c r="AC61" s="21"/>
      <c r="AD61" s="57"/>
      <c r="AE61" s="57"/>
      <c r="AF61" s="56"/>
      <c r="AG61" s="56"/>
      <c r="AH61" s="58">
        <f aca="true" t="shared" si="6" ref="AH61:AH68">(AF61+AB61+Z61+X61+V61+T61+R61+P61+N61+L61+J61+H61+F61+AD61)*$AH$3</f>
        <v>0</v>
      </c>
      <c r="AI61" s="58">
        <f aca="true" t="shared" si="7" ref="AI61:AI68">(AG61+AC61+AA61+Y61+W61+U61+S61+Q61+O61+M61+K61+I61+G61+AE61)*$AI$3</f>
        <v>0</v>
      </c>
      <c r="AJ61" s="59">
        <f t="shared" si="1"/>
        <v>0</v>
      </c>
      <c r="AK61" s="334">
        <f t="shared" si="0"/>
        <v>0</v>
      </c>
    </row>
    <row r="62" spans="1:37" ht="15" customHeight="1">
      <c r="A62" s="34"/>
      <c r="B62" s="37" t="s">
        <v>3</v>
      </c>
      <c r="C62" s="36" t="s">
        <v>0</v>
      </c>
      <c r="D62" s="323">
        <f>'День 1'!AO62</f>
        <v>0</v>
      </c>
      <c r="E62" s="38"/>
      <c r="F62" s="56"/>
      <c r="G62" s="56"/>
      <c r="H62" s="21"/>
      <c r="I62" s="21"/>
      <c r="J62" s="56"/>
      <c r="K62" s="56"/>
      <c r="L62" s="56"/>
      <c r="M62" s="56"/>
      <c r="N62" s="70"/>
      <c r="O62" s="70"/>
      <c r="P62" s="56"/>
      <c r="Q62" s="56"/>
      <c r="R62" s="56"/>
      <c r="S62" s="57"/>
      <c r="T62" s="57"/>
      <c r="U62" s="57"/>
      <c r="V62" s="56"/>
      <c r="W62" s="56"/>
      <c r="X62" s="56"/>
      <c r="Y62" s="56"/>
      <c r="Z62" s="56"/>
      <c r="AA62" s="56"/>
      <c r="AB62" s="21"/>
      <c r="AC62" s="21"/>
      <c r="AD62" s="57"/>
      <c r="AE62" s="57"/>
      <c r="AF62" s="56"/>
      <c r="AG62" s="56"/>
      <c r="AH62" s="58">
        <f t="shared" si="6"/>
        <v>0</v>
      </c>
      <c r="AI62" s="58">
        <f t="shared" si="7"/>
        <v>0</v>
      </c>
      <c r="AJ62" s="59">
        <f t="shared" si="1"/>
        <v>0</v>
      </c>
      <c r="AK62" s="334">
        <f t="shared" si="0"/>
        <v>0</v>
      </c>
    </row>
    <row r="63" spans="1:37" ht="15" customHeight="1">
      <c r="A63" s="34"/>
      <c r="B63" s="37" t="s">
        <v>103</v>
      </c>
      <c r="C63" s="36" t="s">
        <v>0</v>
      </c>
      <c r="D63" s="323">
        <f>'День 1'!AO63</f>
        <v>0</v>
      </c>
      <c r="E63" s="38"/>
      <c r="F63" s="56"/>
      <c r="G63" s="56"/>
      <c r="H63" s="21"/>
      <c r="I63" s="21"/>
      <c r="J63" s="56"/>
      <c r="K63" s="56"/>
      <c r="L63" s="56"/>
      <c r="M63" s="56"/>
      <c r="N63" s="70"/>
      <c r="O63" s="70"/>
      <c r="P63" s="56"/>
      <c r="Q63" s="56"/>
      <c r="R63" s="56"/>
      <c r="S63" s="57"/>
      <c r="T63" s="57"/>
      <c r="U63" s="57"/>
      <c r="V63" s="56"/>
      <c r="W63" s="56"/>
      <c r="X63" s="56"/>
      <c r="Y63" s="56"/>
      <c r="Z63" s="56"/>
      <c r="AA63" s="56"/>
      <c r="AB63" s="21"/>
      <c r="AC63" s="21"/>
      <c r="AD63" s="57"/>
      <c r="AE63" s="57"/>
      <c r="AF63" s="56"/>
      <c r="AG63" s="56"/>
      <c r="AH63" s="58">
        <f t="shared" si="6"/>
        <v>0</v>
      </c>
      <c r="AI63" s="58">
        <f t="shared" si="7"/>
        <v>0</v>
      </c>
      <c r="AJ63" s="59">
        <f t="shared" si="1"/>
        <v>0</v>
      </c>
      <c r="AK63" s="334">
        <f t="shared" si="0"/>
        <v>0</v>
      </c>
    </row>
    <row r="64" spans="1:37" ht="15" customHeight="1">
      <c r="A64" s="34"/>
      <c r="B64" s="35" t="s">
        <v>21</v>
      </c>
      <c r="C64" s="36" t="s">
        <v>0</v>
      </c>
      <c r="D64" s="323">
        <f>'День 1'!AO64</f>
        <v>0</v>
      </c>
      <c r="E64" s="38"/>
      <c r="F64" s="56"/>
      <c r="G64" s="56"/>
      <c r="H64" s="21"/>
      <c r="I64" s="21"/>
      <c r="J64" s="56"/>
      <c r="K64" s="56"/>
      <c r="L64" s="70"/>
      <c r="M64" s="70"/>
      <c r="N64" s="70"/>
      <c r="O64" s="70"/>
      <c r="P64" s="56"/>
      <c r="Q64" s="56"/>
      <c r="R64" s="56"/>
      <c r="S64" s="57"/>
      <c r="T64" s="57"/>
      <c r="U64" s="57"/>
      <c r="V64" s="210">
        <v>0.00555</v>
      </c>
      <c r="W64" s="210">
        <v>0.008</v>
      </c>
      <c r="X64" s="56"/>
      <c r="Y64" s="56"/>
      <c r="Z64" s="56"/>
      <c r="AA64" s="56"/>
      <c r="AB64" s="21"/>
      <c r="AC64" s="21"/>
      <c r="AD64" s="57"/>
      <c r="AE64" s="57"/>
      <c r="AF64" s="56"/>
      <c r="AG64" s="56"/>
      <c r="AH64" s="58">
        <f t="shared" si="6"/>
        <v>0</v>
      </c>
      <c r="AI64" s="58">
        <f t="shared" si="7"/>
        <v>0</v>
      </c>
      <c r="AJ64" s="59">
        <f t="shared" si="1"/>
        <v>0</v>
      </c>
      <c r="AK64" s="334">
        <f t="shared" si="0"/>
        <v>0</v>
      </c>
    </row>
    <row r="65" spans="1:37" ht="15">
      <c r="A65" s="34"/>
      <c r="B65" s="35" t="s">
        <v>51</v>
      </c>
      <c r="C65" s="36" t="s">
        <v>0</v>
      </c>
      <c r="D65" s="323">
        <f>'День 1'!AO65</f>
        <v>0</v>
      </c>
      <c r="E65" s="38"/>
      <c r="F65" s="56"/>
      <c r="G65" s="56"/>
      <c r="H65" s="21"/>
      <c r="I65" s="21"/>
      <c r="J65" s="56"/>
      <c r="K65" s="56"/>
      <c r="L65" s="70"/>
      <c r="M65" s="70"/>
      <c r="N65" s="56"/>
      <c r="O65" s="56"/>
      <c r="P65" s="56"/>
      <c r="Q65" s="56"/>
      <c r="R65" s="56"/>
      <c r="S65" s="57"/>
      <c r="T65" s="216">
        <v>0.0274</v>
      </c>
      <c r="U65" s="216">
        <v>0.03192</v>
      </c>
      <c r="V65" s="56"/>
      <c r="W65" s="56"/>
      <c r="X65" s="56"/>
      <c r="Y65" s="56"/>
      <c r="Z65" s="56"/>
      <c r="AA65" s="56"/>
      <c r="AB65" s="21"/>
      <c r="AC65" s="21"/>
      <c r="AD65" s="57"/>
      <c r="AE65" s="57"/>
      <c r="AF65" s="56"/>
      <c r="AG65" s="56"/>
      <c r="AH65" s="58">
        <f t="shared" si="6"/>
        <v>0</v>
      </c>
      <c r="AI65" s="58">
        <f t="shared" si="7"/>
        <v>0</v>
      </c>
      <c r="AJ65" s="59">
        <f t="shared" si="1"/>
        <v>0</v>
      </c>
      <c r="AK65" s="334">
        <f t="shared" si="0"/>
        <v>0</v>
      </c>
    </row>
    <row r="66" spans="1:37" ht="15">
      <c r="A66" s="34"/>
      <c r="B66" s="93" t="s">
        <v>197</v>
      </c>
      <c r="C66" s="36" t="s">
        <v>0</v>
      </c>
      <c r="D66" s="323">
        <f>'День 1'!AO66</f>
        <v>0</v>
      </c>
      <c r="E66" s="38"/>
      <c r="F66" s="56"/>
      <c r="G66" s="56"/>
      <c r="H66" s="21"/>
      <c r="I66" s="21"/>
      <c r="J66" s="56"/>
      <c r="K66" s="56"/>
      <c r="L66" s="56"/>
      <c r="M66" s="56"/>
      <c r="N66" s="70"/>
      <c r="O66" s="70"/>
      <c r="P66" s="56"/>
      <c r="Q66" s="56"/>
      <c r="R66" s="56"/>
      <c r="S66" s="57"/>
      <c r="T66" s="57"/>
      <c r="U66" s="57"/>
      <c r="V66" s="56"/>
      <c r="W66" s="56"/>
      <c r="X66" s="56"/>
      <c r="Y66" s="56"/>
      <c r="Z66" s="56"/>
      <c r="AA66" s="56"/>
      <c r="AB66" s="21"/>
      <c r="AC66" s="21"/>
      <c r="AD66" s="57"/>
      <c r="AE66" s="57"/>
      <c r="AF66" s="56"/>
      <c r="AG66" s="56"/>
      <c r="AH66" s="58">
        <f t="shared" si="6"/>
        <v>0</v>
      </c>
      <c r="AI66" s="58">
        <f t="shared" si="7"/>
        <v>0</v>
      </c>
      <c r="AJ66" s="59">
        <f t="shared" si="1"/>
        <v>0</v>
      </c>
      <c r="AK66" s="334">
        <f t="shared" si="0"/>
        <v>0</v>
      </c>
    </row>
    <row r="67" spans="1:37" ht="15">
      <c r="A67" s="34"/>
      <c r="B67" s="35" t="s">
        <v>54</v>
      </c>
      <c r="C67" s="36" t="s">
        <v>0</v>
      </c>
      <c r="D67" s="323">
        <f>'День 1'!AO67</f>
        <v>0</v>
      </c>
      <c r="E67" s="38"/>
      <c r="F67" s="56"/>
      <c r="G67" s="56"/>
      <c r="H67" s="21"/>
      <c r="I67" s="21"/>
      <c r="J67" s="56"/>
      <c r="K67" s="56"/>
      <c r="L67" s="56"/>
      <c r="M67" s="56"/>
      <c r="N67" s="70"/>
      <c r="O67" s="70"/>
      <c r="P67" s="56"/>
      <c r="Q67" s="56"/>
      <c r="R67" s="56"/>
      <c r="S67" s="57"/>
      <c r="T67" s="57"/>
      <c r="U67" s="57"/>
      <c r="V67" s="56"/>
      <c r="W67" s="56"/>
      <c r="X67" s="56"/>
      <c r="Y67" s="56"/>
      <c r="Z67" s="56"/>
      <c r="AA67" s="56"/>
      <c r="AB67" s="21"/>
      <c r="AC67" s="21"/>
      <c r="AD67" s="216"/>
      <c r="AE67" s="216"/>
      <c r="AF67" s="56"/>
      <c r="AG67" s="56"/>
      <c r="AH67" s="58">
        <f>(AF67+AB67+Z67+X67+V67+T67+R67+P67+N67+L67+J67+H67+F67+AD67)*$AH$3</f>
        <v>0</v>
      </c>
      <c r="AI67" s="58">
        <f>(AG67+AC67+AA67+Y67+W67+U67+S67+Q67+O67+M67+K67+I67+G67+AE67)*$AI$3</f>
        <v>0</v>
      </c>
      <c r="AJ67" s="59">
        <f t="shared" si="1"/>
        <v>0</v>
      </c>
      <c r="AK67" s="334">
        <f t="shared" si="0"/>
        <v>0</v>
      </c>
    </row>
    <row r="68" spans="1:37" ht="15">
      <c r="A68" s="34"/>
      <c r="B68" s="39" t="s">
        <v>201</v>
      </c>
      <c r="C68" s="36" t="s">
        <v>0</v>
      </c>
      <c r="D68" s="323">
        <f>'День 1'!AO68</f>
        <v>0</v>
      </c>
      <c r="E68" s="38"/>
      <c r="F68" s="56"/>
      <c r="G68" s="56"/>
      <c r="H68" s="21"/>
      <c r="I68" s="21"/>
      <c r="J68" s="56"/>
      <c r="K68" s="56"/>
      <c r="L68" s="56"/>
      <c r="M68" s="56"/>
      <c r="N68" s="70"/>
      <c r="O68" s="70"/>
      <c r="P68" s="56"/>
      <c r="Q68" s="56"/>
      <c r="R68" s="56"/>
      <c r="S68" s="57"/>
      <c r="T68" s="57"/>
      <c r="U68" s="57"/>
      <c r="V68" s="56"/>
      <c r="W68" s="56"/>
      <c r="X68" s="56"/>
      <c r="Y68" s="56"/>
      <c r="Z68" s="56"/>
      <c r="AA68" s="56"/>
      <c r="AB68" s="21"/>
      <c r="AC68" s="21"/>
      <c r="AD68" s="57"/>
      <c r="AE68" s="57"/>
      <c r="AF68" s="56"/>
      <c r="AG68" s="56"/>
      <c r="AH68" s="58">
        <f t="shared" si="6"/>
        <v>0</v>
      </c>
      <c r="AI68" s="58">
        <f t="shared" si="7"/>
        <v>0</v>
      </c>
      <c r="AJ68" s="59">
        <f t="shared" si="1"/>
        <v>0</v>
      </c>
      <c r="AK68" s="334">
        <f t="shared" si="0"/>
        <v>0</v>
      </c>
    </row>
    <row r="69" spans="1:37" ht="15">
      <c r="A69" s="117">
        <v>22</v>
      </c>
      <c r="B69" s="124" t="s">
        <v>150</v>
      </c>
      <c r="C69" s="119" t="s">
        <v>0</v>
      </c>
      <c r="D69" s="323">
        <f>'День 1'!AO69</f>
        <v>0</v>
      </c>
      <c r="E69" s="128"/>
      <c r="F69" s="56"/>
      <c r="G69" s="56"/>
      <c r="H69" s="21"/>
      <c r="I69" s="21"/>
      <c r="J69" s="56"/>
      <c r="K69" s="56"/>
      <c r="L69" s="56"/>
      <c r="M69" s="56"/>
      <c r="N69" s="70"/>
      <c r="O69" s="70"/>
      <c r="P69" s="56"/>
      <c r="Q69" s="56"/>
      <c r="R69" s="56"/>
      <c r="S69" s="57"/>
      <c r="T69" s="57"/>
      <c r="U69" s="57"/>
      <c r="V69" s="56"/>
      <c r="W69" s="56"/>
      <c r="X69" s="56"/>
      <c r="Y69" s="56"/>
      <c r="Z69" s="56"/>
      <c r="AA69" s="56"/>
      <c r="AB69" s="21"/>
      <c r="AC69" s="21"/>
      <c r="AD69" s="57"/>
      <c r="AE69" s="57"/>
      <c r="AF69" s="56"/>
      <c r="AG69" s="56"/>
      <c r="AH69" s="122">
        <f>AH70+AH71+AH72+AH73+AH74+AH75+AH76</f>
        <v>0</v>
      </c>
      <c r="AI69" s="122">
        <f>AI70+AI71+AI72+AI73+AI74+AI75+AI76</f>
        <v>0</v>
      </c>
      <c r="AJ69" s="122">
        <f>AJ70+AJ71+AJ72+AJ73+AJ74+AJ75+AJ76</f>
        <v>0</v>
      </c>
      <c r="AK69" s="334">
        <f t="shared" si="0"/>
        <v>0</v>
      </c>
    </row>
    <row r="70" spans="1:37" ht="15" customHeight="1">
      <c r="A70" s="34"/>
      <c r="B70" s="37" t="s">
        <v>2</v>
      </c>
      <c r="C70" s="36" t="s">
        <v>0</v>
      </c>
      <c r="D70" s="323">
        <f>'День 1'!AO70</f>
        <v>0</v>
      </c>
      <c r="E70" s="38"/>
      <c r="F70" s="56"/>
      <c r="G70" s="56"/>
      <c r="H70" s="21"/>
      <c r="I70" s="21"/>
      <c r="J70" s="56"/>
      <c r="K70" s="56"/>
      <c r="L70" s="56"/>
      <c r="M70" s="56"/>
      <c r="N70" s="70"/>
      <c r="O70" s="70"/>
      <c r="P70" s="56"/>
      <c r="Q70" s="56"/>
      <c r="R70" s="56"/>
      <c r="S70" s="57"/>
      <c r="T70" s="57"/>
      <c r="U70" s="57"/>
      <c r="V70" s="56"/>
      <c r="W70" s="56"/>
      <c r="X70" s="56"/>
      <c r="Y70" s="56"/>
      <c r="Z70" s="56"/>
      <c r="AA70" s="56"/>
      <c r="AB70" s="21"/>
      <c r="AC70" s="21"/>
      <c r="AD70" s="57"/>
      <c r="AE70" s="57"/>
      <c r="AF70" s="56"/>
      <c r="AG70" s="56"/>
      <c r="AH70" s="58">
        <f aca="true" t="shared" si="8" ref="AH70:AH77">(AF70+AB70+Z70+X70+V70+T70+R70+P70+N70+L70+J70+H70+F70+AD70)*$AH$3</f>
        <v>0</v>
      </c>
      <c r="AI70" s="58">
        <f aca="true" t="shared" si="9" ref="AI70:AI77">(AG70+AC70+AA70+Y70+W70+U70+S70+Q70+O70+M70+K70+I70+G70+AE70)*$AI$3</f>
        <v>0</v>
      </c>
      <c r="AJ70" s="59">
        <f t="shared" si="1"/>
        <v>0</v>
      </c>
      <c r="AK70" s="334">
        <f t="shared" si="0"/>
        <v>0</v>
      </c>
    </row>
    <row r="71" spans="1:37" ht="15" customHeight="1">
      <c r="A71" s="34"/>
      <c r="B71" s="37" t="s">
        <v>9</v>
      </c>
      <c r="C71" s="36" t="s">
        <v>0</v>
      </c>
      <c r="D71" s="323">
        <f>'День 1'!AO71</f>
        <v>0</v>
      </c>
      <c r="E71" s="38"/>
      <c r="F71" s="56"/>
      <c r="G71" s="56"/>
      <c r="H71" s="21"/>
      <c r="I71" s="21"/>
      <c r="J71" s="56"/>
      <c r="K71" s="56"/>
      <c r="L71" s="56"/>
      <c r="M71" s="56"/>
      <c r="N71" s="70"/>
      <c r="O71" s="70"/>
      <c r="P71" s="56"/>
      <c r="Q71" s="56"/>
      <c r="R71" s="56"/>
      <c r="S71" s="57"/>
      <c r="T71" s="57"/>
      <c r="U71" s="57"/>
      <c r="V71" s="56"/>
      <c r="W71" s="56"/>
      <c r="X71" s="56"/>
      <c r="Y71" s="56"/>
      <c r="Z71" s="56"/>
      <c r="AA71" s="56"/>
      <c r="AB71" s="21"/>
      <c r="AC71" s="21"/>
      <c r="AD71" s="57"/>
      <c r="AE71" s="57"/>
      <c r="AF71" s="56"/>
      <c r="AG71" s="56"/>
      <c r="AH71" s="58">
        <f t="shared" si="8"/>
        <v>0</v>
      </c>
      <c r="AI71" s="58">
        <f t="shared" si="9"/>
        <v>0</v>
      </c>
      <c r="AJ71" s="59">
        <f t="shared" si="1"/>
        <v>0</v>
      </c>
      <c r="AK71" s="334">
        <f aca="true" t="shared" si="10" ref="AK71:AK111">(D71+E71)-AJ71</f>
        <v>0</v>
      </c>
    </row>
    <row r="72" spans="1:37" ht="15">
      <c r="A72" s="34"/>
      <c r="B72" s="37" t="s">
        <v>60</v>
      </c>
      <c r="C72" s="36" t="s">
        <v>0</v>
      </c>
      <c r="D72" s="323">
        <f>'День 1'!AO72</f>
        <v>0</v>
      </c>
      <c r="E72" s="38"/>
      <c r="F72" s="56"/>
      <c r="G72" s="56"/>
      <c r="H72" s="21"/>
      <c r="I72" s="21"/>
      <c r="J72" s="56"/>
      <c r="K72" s="56"/>
      <c r="L72" s="56"/>
      <c r="M72" s="56"/>
      <c r="N72" s="70"/>
      <c r="O72" s="70"/>
      <c r="P72" s="56"/>
      <c r="Q72" s="56"/>
      <c r="R72" s="56"/>
      <c r="S72" s="57"/>
      <c r="T72" s="57"/>
      <c r="U72" s="57"/>
      <c r="V72" s="56"/>
      <c r="W72" s="56"/>
      <c r="X72" s="56"/>
      <c r="Y72" s="56"/>
      <c r="Z72" s="56"/>
      <c r="AA72" s="56"/>
      <c r="AB72" s="21"/>
      <c r="AC72" s="21"/>
      <c r="AD72" s="57"/>
      <c r="AE72" s="57"/>
      <c r="AF72" s="56"/>
      <c r="AG72" s="56"/>
      <c r="AH72" s="58">
        <f t="shared" si="8"/>
        <v>0</v>
      </c>
      <c r="AI72" s="58">
        <f t="shared" si="9"/>
        <v>0</v>
      </c>
      <c r="AJ72" s="59">
        <f t="shared" si="1"/>
        <v>0</v>
      </c>
      <c r="AK72" s="334">
        <f t="shared" si="10"/>
        <v>0</v>
      </c>
    </row>
    <row r="73" spans="1:37" ht="15" customHeight="1">
      <c r="A73" s="34"/>
      <c r="B73" s="35" t="s">
        <v>47</v>
      </c>
      <c r="C73" s="36" t="s">
        <v>0</v>
      </c>
      <c r="D73" s="323">
        <f>'День 1'!AO73</f>
        <v>0</v>
      </c>
      <c r="E73" s="38"/>
      <c r="F73" s="56"/>
      <c r="G73" s="56"/>
      <c r="H73" s="21"/>
      <c r="I73" s="21"/>
      <c r="J73" s="56"/>
      <c r="K73" s="56"/>
      <c r="L73" s="56"/>
      <c r="M73" s="56"/>
      <c r="N73" s="70"/>
      <c r="O73" s="70"/>
      <c r="P73" s="56"/>
      <c r="Q73" s="56"/>
      <c r="R73" s="56"/>
      <c r="S73" s="57"/>
      <c r="T73" s="57"/>
      <c r="U73" s="57"/>
      <c r="V73" s="56"/>
      <c r="W73" s="56"/>
      <c r="X73" s="56"/>
      <c r="Y73" s="56"/>
      <c r="Z73" s="56"/>
      <c r="AA73" s="56"/>
      <c r="AB73" s="21"/>
      <c r="AC73" s="21"/>
      <c r="AD73" s="57"/>
      <c r="AE73" s="57"/>
      <c r="AF73" s="56"/>
      <c r="AG73" s="56"/>
      <c r="AH73" s="58">
        <f t="shared" si="8"/>
        <v>0</v>
      </c>
      <c r="AI73" s="58">
        <f t="shared" si="9"/>
        <v>0</v>
      </c>
      <c r="AJ73" s="59">
        <f t="shared" si="1"/>
        <v>0</v>
      </c>
      <c r="AK73" s="334">
        <f t="shared" si="10"/>
        <v>0</v>
      </c>
    </row>
    <row r="74" spans="1:37" ht="15" customHeight="1">
      <c r="A74" s="34"/>
      <c r="B74" s="35" t="s">
        <v>50</v>
      </c>
      <c r="C74" s="36" t="s">
        <v>0</v>
      </c>
      <c r="D74" s="323">
        <f>'День 1'!AO74</f>
        <v>0</v>
      </c>
      <c r="E74" s="38"/>
      <c r="F74" s="56"/>
      <c r="G74" s="56"/>
      <c r="H74" s="21"/>
      <c r="I74" s="21"/>
      <c r="J74" s="56"/>
      <c r="K74" s="56"/>
      <c r="L74" s="56"/>
      <c r="M74" s="56"/>
      <c r="N74" s="70"/>
      <c r="O74" s="70"/>
      <c r="P74" s="56"/>
      <c r="Q74" s="56"/>
      <c r="R74" s="56"/>
      <c r="S74" s="57"/>
      <c r="T74" s="57"/>
      <c r="U74" s="57"/>
      <c r="V74" s="56"/>
      <c r="W74" s="56"/>
      <c r="X74" s="56"/>
      <c r="Y74" s="56"/>
      <c r="Z74" s="56"/>
      <c r="AA74" s="56"/>
      <c r="AB74" s="21"/>
      <c r="AC74" s="21"/>
      <c r="AD74" s="57"/>
      <c r="AE74" s="57"/>
      <c r="AF74" s="56"/>
      <c r="AG74" s="56"/>
      <c r="AH74" s="58">
        <f t="shared" si="8"/>
        <v>0</v>
      </c>
      <c r="AI74" s="58">
        <f t="shared" si="9"/>
        <v>0</v>
      </c>
      <c r="AJ74" s="59">
        <f aca="true" t="shared" si="11" ref="AJ74:AJ110">AH74+AI74</f>
        <v>0</v>
      </c>
      <c r="AK74" s="334">
        <f t="shared" si="10"/>
        <v>0</v>
      </c>
    </row>
    <row r="75" spans="1:37" ht="15" customHeight="1">
      <c r="A75" s="34"/>
      <c r="B75" s="39" t="s">
        <v>64</v>
      </c>
      <c r="C75" s="36" t="s">
        <v>0</v>
      </c>
      <c r="D75" s="323">
        <f>'День 1'!AO75</f>
        <v>0</v>
      </c>
      <c r="E75" s="38"/>
      <c r="F75" s="56"/>
      <c r="G75" s="56"/>
      <c r="H75" s="21"/>
      <c r="I75" s="21"/>
      <c r="J75" s="56"/>
      <c r="K75" s="56"/>
      <c r="L75" s="56"/>
      <c r="M75" s="56"/>
      <c r="N75" s="70"/>
      <c r="O75" s="70"/>
      <c r="P75" s="56"/>
      <c r="Q75" s="56"/>
      <c r="R75" s="56"/>
      <c r="S75" s="57"/>
      <c r="T75" s="57"/>
      <c r="U75" s="57"/>
      <c r="V75" s="56"/>
      <c r="W75" s="56"/>
      <c r="X75" s="56"/>
      <c r="Y75" s="56"/>
      <c r="Z75" s="56"/>
      <c r="AA75" s="56"/>
      <c r="AB75" s="21"/>
      <c r="AC75" s="21"/>
      <c r="AD75" s="57"/>
      <c r="AE75" s="57"/>
      <c r="AF75" s="56"/>
      <c r="AG75" s="56"/>
      <c r="AH75" s="58">
        <f t="shared" si="8"/>
        <v>0</v>
      </c>
      <c r="AI75" s="58">
        <f t="shared" si="9"/>
        <v>0</v>
      </c>
      <c r="AJ75" s="59">
        <f t="shared" si="11"/>
        <v>0</v>
      </c>
      <c r="AK75" s="334">
        <f t="shared" si="10"/>
        <v>0</v>
      </c>
    </row>
    <row r="76" spans="1:37" ht="15">
      <c r="A76" s="34"/>
      <c r="B76" s="35" t="s">
        <v>15</v>
      </c>
      <c r="C76" s="36" t="s">
        <v>0</v>
      </c>
      <c r="D76" s="323">
        <f>'День 1'!AO76</f>
        <v>0</v>
      </c>
      <c r="E76" s="38"/>
      <c r="F76" s="56"/>
      <c r="G76" s="56"/>
      <c r="H76" s="21"/>
      <c r="I76" s="21"/>
      <c r="J76" s="56"/>
      <c r="K76" s="56"/>
      <c r="L76" s="56"/>
      <c r="M76" s="56"/>
      <c r="N76" s="70"/>
      <c r="O76" s="70"/>
      <c r="P76" s="56"/>
      <c r="Q76" s="56"/>
      <c r="R76" s="56"/>
      <c r="S76" s="57"/>
      <c r="T76" s="57"/>
      <c r="U76" s="57"/>
      <c r="V76" s="56"/>
      <c r="W76" s="56"/>
      <c r="X76" s="56"/>
      <c r="Y76" s="56"/>
      <c r="Z76" s="56"/>
      <c r="AA76" s="56"/>
      <c r="AB76" s="21"/>
      <c r="AC76" s="21"/>
      <c r="AD76" s="57"/>
      <c r="AE76" s="57"/>
      <c r="AF76" s="56"/>
      <c r="AG76" s="56"/>
      <c r="AH76" s="58">
        <f t="shared" si="8"/>
        <v>0</v>
      </c>
      <c r="AI76" s="58">
        <f t="shared" si="9"/>
        <v>0</v>
      </c>
      <c r="AJ76" s="59">
        <f t="shared" si="11"/>
        <v>0</v>
      </c>
      <c r="AK76" s="334">
        <f t="shared" si="10"/>
        <v>0</v>
      </c>
    </row>
    <row r="77" spans="1:37" ht="15">
      <c r="A77" s="117">
        <v>23</v>
      </c>
      <c r="B77" s="119" t="s">
        <v>12</v>
      </c>
      <c r="C77" s="119" t="s">
        <v>0</v>
      </c>
      <c r="D77" s="323">
        <f>'День 1'!AO77</f>
        <v>0</v>
      </c>
      <c r="E77" s="128"/>
      <c r="F77" s="56"/>
      <c r="G77" s="56"/>
      <c r="H77" s="108"/>
      <c r="I77" s="108"/>
      <c r="J77" s="56"/>
      <c r="K77" s="56"/>
      <c r="L77" s="56"/>
      <c r="M77" s="56"/>
      <c r="N77" s="70"/>
      <c r="O77" s="70"/>
      <c r="P77" s="238">
        <v>0.01596</v>
      </c>
      <c r="Q77" s="238">
        <v>0.02128</v>
      </c>
      <c r="R77" s="156"/>
      <c r="S77" s="157"/>
      <c r="T77" s="57"/>
      <c r="U77" s="57"/>
      <c r="V77" s="56"/>
      <c r="W77" s="56"/>
      <c r="X77" s="56"/>
      <c r="Y77" s="56"/>
      <c r="Z77" s="56"/>
      <c r="AA77" s="56"/>
      <c r="AB77" s="21"/>
      <c r="AC77" s="21"/>
      <c r="AD77" s="57"/>
      <c r="AE77" s="57"/>
      <c r="AF77" s="56"/>
      <c r="AG77" s="56"/>
      <c r="AH77" s="121">
        <f t="shared" si="8"/>
        <v>0</v>
      </c>
      <c r="AI77" s="121">
        <f t="shared" si="9"/>
        <v>0</v>
      </c>
      <c r="AJ77" s="121">
        <f t="shared" si="11"/>
        <v>0</v>
      </c>
      <c r="AK77" s="334">
        <f t="shared" si="10"/>
        <v>0</v>
      </c>
    </row>
    <row r="78" spans="1:37" ht="15">
      <c r="A78" s="117">
        <v>24</v>
      </c>
      <c r="B78" s="124" t="s">
        <v>167</v>
      </c>
      <c r="C78" s="119" t="s">
        <v>0</v>
      </c>
      <c r="D78" s="323">
        <f>'День 1'!AO78</f>
        <v>0</v>
      </c>
      <c r="E78" s="128"/>
      <c r="F78" s="56"/>
      <c r="G78" s="56"/>
      <c r="H78" s="21"/>
      <c r="I78" s="21"/>
      <c r="J78" s="56"/>
      <c r="K78" s="56"/>
      <c r="L78" s="56"/>
      <c r="M78" s="56"/>
      <c r="N78" s="70"/>
      <c r="O78" s="70"/>
      <c r="P78" s="56"/>
      <c r="Q78" s="56"/>
      <c r="R78" s="56"/>
      <c r="S78" s="57"/>
      <c r="T78" s="57"/>
      <c r="U78" s="57"/>
      <c r="V78" s="56"/>
      <c r="W78" s="56"/>
      <c r="X78" s="56"/>
      <c r="Y78" s="56"/>
      <c r="Z78" s="56"/>
      <c r="AA78" s="56"/>
      <c r="AB78" s="21"/>
      <c r="AC78" s="21"/>
      <c r="AD78" s="57"/>
      <c r="AE78" s="57"/>
      <c r="AF78" s="56"/>
      <c r="AG78" s="56"/>
      <c r="AH78" s="122">
        <f>AH79+AH80+AH81+AH82+AH83+AH84+AH85+AH86+AH87+AH88+AH89+AH90+AH91+AH92+AH93+AH94+AH95+AH96+AH97</f>
        <v>0</v>
      </c>
      <c r="AI78" s="122">
        <f>AI79+AI80+AI81+AI82+AI83+AI84+AI85+AI86+AI87+AI88+AI89+AI90+AI91+AI92+AI93+AI94+AI95+AI96+AI97</f>
        <v>0</v>
      </c>
      <c r="AJ78" s="122">
        <f>AJ79+AJ80+AJ81+AJ82+AJ83+AJ84+AJ85+AJ86+AJ87+AJ88+AJ89+AJ90+AJ91+AJ92+AJ93+AJ94+AJ95+AJ96+AJ97</f>
        <v>0</v>
      </c>
      <c r="AK78" s="334">
        <f t="shared" si="10"/>
        <v>0</v>
      </c>
    </row>
    <row r="79" spans="1:37" ht="15">
      <c r="A79" s="34"/>
      <c r="B79" s="35" t="s">
        <v>11</v>
      </c>
      <c r="C79" s="36" t="s">
        <v>0</v>
      </c>
      <c r="D79" s="323">
        <f>'День 1'!AO79</f>
        <v>0</v>
      </c>
      <c r="E79" s="38"/>
      <c r="F79" s="56"/>
      <c r="G79" s="56"/>
      <c r="H79" s="21"/>
      <c r="I79" s="21"/>
      <c r="J79" s="56"/>
      <c r="K79" s="56"/>
      <c r="L79" s="56"/>
      <c r="M79" s="56"/>
      <c r="N79" s="70"/>
      <c r="O79" s="70"/>
      <c r="P79" s="210">
        <v>0.015</v>
      </c>
      <c r="Q79" s="210">
        <v>0.02</v>
      </c>
      <c r="R79" s="56"/>
      <c r="S79" s="57"/>
      <c r="T79" s="57"/>
      <c r="U79" s="57"/>
      <c r="V79" s="56"/>
      <c r="W79" s="56"/>
      <c r="X79" s="56"/>
      <c r="Y79" s="56"/>
      <c r="Z79" s="56"/>
      <c r="AA79" s="56"/>
      <c r="AB79" s="21"/>
      <c r="AC79" s="21"/>
      <c r="AD79" s="57"/>
      <c r="AE79" s="57"/>
      <c r="AF79" s="56"/>
      <c r="AG79" s="56"/>
      <c r="AH79" s="58">
        <f aca="true" t="shared" si="12" ref="AH79:AH97">(AF79+AB79+Z79+X79+V79+T79+R79+P79+N79+L79+J79+H79+F79+AD79)*$AH$3</f>
        <v>0</v>
      </c>
      <c r="AI79" s="58">
        <f aca="true" t="shared" si="13" ref="AI79:AI97">(AG79+AC79+AA79+Y79+W79+U79+S79+Q79+O79+M79+K79+I79+G79+AE79)*$AI$3</f>
        <v>0</v>
      </c>
      <c r="AJ79" s="59">
        <f t="shared" si="11"/>
        <v>0</v>
      </c>
      <c r="AK79" s="334">
        <f t="shared" si="10"/>
        <v>0</v>
      </c>
    </row>
    <row r="80" spans="1:37" ht="15">
      <c r="A80" s="34"/>
      <c r="B80" s="35" t="s">
        <v>22</v>
      </c>
      <c r="C80" s="36" t="s">
        <v>0</v>
      </c>
      <c r="D80" s="323">
        <f>'День 1'!AO80</f>
        <v>0</v>
      </c>
      <c r="E80" s="38"/>
      <c r="F80" s="56"/>
      <c r="G80" s="56"/>
      <c r="H80" s="21"/>
      <c r="I80" s="21"/>
      <c r="J80" s="56"/>
      <c r="K80" s="56"/>
      <c r="L80" s="56"/>
      <c r="M80" s="56"/>
      <c r="N80" s="70"/>
      <c r="O80" s="70"/>
      <c r="P80" s="210">
        <v>0.00714</v>
      </c>
      <c r="Q80" s="210">
        <v>0.00952</v>
      </c>
      <c r="R80" s="210">
        <v>0.0089</v>
      </c>
      <c r="S80" s="216">
        <v>0.0119</v>
      </c>
      <c r="T80" s="57"/>
      <c r="U80" s="57"/>
      <c r="V80" s="56"/>
      <c r="W80" s="56"/>
      <c r="X80" s="56"/>
      <c r="Y80" s="56"/>
      <c r="Z80" s="56"/>
      <c r="AA80" s="56"/>
      <c r="AB80" s="21"/>
      <c r="AC80" s="21"/>
      <c r="AD80" s="57"/>
      <c r="AE80" s="57"/>
      <c r="AF80" s="56"/>
      <c r="AG80" s="56"/>
      <c r="AH80" s="58">
        <f t="shared" si="12"/>
        <v>0</v>
      </c>
      <c r="AI80" s="58">
        <f t="shared" si="13"/>
        <v>0</v>
      </c>
      <c r="AJ80" s="59">
        <f t="shared" si="11"/>
        <v>0</v>
      </c>
      <c r="AK80" s="334">
        <f t="shared" si="10"/>
        <v>0</v>
      </c>
    </row>
    <row r="81" spans="1:37" ht="15">
      <c r="A81" s="34"/>
      <c r="B81" s="35" t="s">
        <v>30</v>
      </c>
      <c r="C81" s="36" t="s">
        <v>0</v>
      </c>
      <c r="D81" s="323">
        <f>'День 1'!AO81</f>
        <v>0</v>
      </c>
      <c r="E81" s="38"/>
      <c r="F81" s="56"/>
      <c r="G81" s="56"/>
      <c r="H81" s="21"/>
      <c r="I81" s="21"/>
      <c r="J81" s="56"/>
      <c r="K81" s="56"/>
      <c r="L81" s="56"/>
      <c r="M81" s="56"/>
      <c r="N81" s="238">
        <v>0.048</v>
      </c>
      <c r="O81" s="238">
        <v>0.072</v>
      </c>
      <c r="P81" s="238">
        <v>0.0075</v>
      </c>
      <c r="Q81" s="238">
        <v>0.0125</v>
      </c>
      <c r="R81" s="210">
        <v>0.0125</v>
      </c>
      <c r="S81" s="216">
        <v>0.0163</v>
      </c>
      <c r="T81" s="57"/>
      <c r="U81" s="57"/>
      <c r="V81" s="56"/>
      <c r="W81" s="56"/>
      <c r="X81" s="56"/>
      <c r="Y81" s="56"/>
      <c r="Z81" s="156"/>
      <c r="AA81" s="156"/>
      <c r="AB81" s="21"/>
      <c r="AC81" s="21"/>
      <c r="AD81" s="57"/>
      <c r="AE81" s="57"/>
      <c r="AF81" s="56"/>
      <c r="AG81" s="56"/>
      <c r="AH81" s="58">
        <f t="shared" si="12"/>
        <v>0</v>
      </c>
      <c r="AI81" s="58">
        <f t="shared" si="13"/>
        <v>0</v>
      </c>
      <c r="AJ81" s="59">
        <f t="shared" si="11"/>
        <v>0</v>
      </c>
      <c r="AK81" s="334">
        <f t="shared" si="10"/>
        <v>0</v>
      </c>
    </row>
    <row r="82" spans="1:37" ht="15">
      <c r="A82" s="34"/>
      <c r="B82" s="35" t="s">
        <v>40</v>
      </c>
      <c r="C82" s="36" t="s">
        <v>0</v>
      </c>
      <c r="D82" s="323">
        <f>'День 1'!AO82</f>
        <v>0</v>
      </c>
      <c r="E82" s="38"/>
      <c r="F82" s="56"/>
      <c r="G82" s="56"/>
      <c r="H82" s="21"/>
      <c r="I82" s="21"/>
      <c r="J82" s="56"/>
      <c r="K82" s="56"/>
      <c r="L82" s="56"/>
      <c r="M82" s="56"/>
      <c r="N82" s="70"/>
      <c r="O82" s="70"/>
      <c r="P82" s="210">
        <v>0.03072</v>
      </c>
      <c r="Q82" s="210">
        <v>0.041</v>
      </c>
      <c r="R82" s="56"/>
      <c r="S82" s="57"/>
      <c r="T82" s="57"/>
      <c r="U82" s="57"/>
      <c r="V82" s="56"/>
      <c r="W82" s="56"/>
      <c r="X82" s="56"/>
      <c r="Y82" s="56"/>
      <c r="Z82" s="56"/>
      <c r="AA82" s="56"/>
      <c r="AB82" s="21"/>
      <c r="AC82" s="21"/>
      <c r="AD82" s="57"/>
      <c r="AE82" s="57"/>
      <c r="AF82" s="56"/>
      <c r="AG82" s="56"/>
      <c r="AH82" s="58">
        <f t="shared" si="12"/>
        <v>0</v>
      </c>
      <c r="AI82" s="58">
        <f t="shared" si="13"/>
        <v>0</v>
      </c>
      <c r="AJ82" s="59">
        <f t="shared" si="11"/>
        <v>0</v>
      </c>
      <c r="AK82" s="334">
        <f t="shared" si="10"/>
        <v>0</v>
      </c>
    </row>
    <row r="83" spans="1:37" ht="15" customHeight="1">
      <c r="A83" s="34"/>
      <c r="B83" s="35" t="s">
        <v>32</v>
      </c>
      <c r="C83" s="36" t="s">
        <v>0</v>
      </c>
      <c r="D83" s="323">
        <f>'День 1'!AO83</f>
        <v>0</v>
      </c>
      <c r="E83" s="38"/>
      <c r="F83" s="56"/>
      <c r="G83" s="56"/>
      <c r="H83" s="21"/>
      <c r="I83" s="21"/>
      <c r="J83" s="56"/>
      <c r="K83" s="56"/>
      <c r="L83" s="56"/>
      <c r="M83" s="56"/>
      <c r="N83" s="70"/>
      <c r="O83" s="70"/>
      <c r="P83" s="56"/>
      <c r="Q83" s="56"/>
      <c r="R83" s="56"/>
      <c r="S83" s="57"/>
      <c r="T83" s="57"/>
      <c r="U83" s="57"/>
      <c r="V83" s="56"/>
      <c r="W83" s="56"/>
      <c r="X83" s="56"/>
      <c r="Y83" s="56"/>
      <c r="Z83" s="56"/>
      <c r="AA83" s="56"/>
      <c r="AB83" s="21"/>
      <c r="AC83" s="21"/>
      <c r="AD83" s="57"/>
      <c r="AE83" s="57"/>
      <c r="AF83" s="56"/>
      <c r="AG83" s="56"/>
      <c r="AH83" s="58">
        <f t="shared" si="12"/>
        <v>0</v>
      </c>
      <c r="AI83" s="58">
        <f t="shared" si="13"/>
        <v>0</v>
      </c>
      <c r="AJ83" s="59">
        <f t="shared" si="11"/>
        <v>0</v>
      </c>
      <c r="AK83" s="334">
        <f t="shared" si="10"/>
        <v>0</v>
      </c>
    </row>
    <row r="84" spans="1:37" ht="15" customHeight="1">
      <c r="A84" s="34"/>
      <c r="B84" s="43" t="s">
        <v>46</v>
      </c>
      <c r="C84" s="36" t="s">
        <v>0</v>
      </c>
      <c r="D84" s="323">
        <f>'День 1'!AO84</f>
        <v>0</v>
      </c>
      <c r="E84" s="38"/>
      <c r="F84" s="56"/>
      <c r="G84" s="56"/>
      <c r="H84" s="21"/>
      <c r="I84" s="21"/>
      <c r="J84" s="56"/>
      <c r="K84" s="56"/>
      <c r="L84" s="56"/>
      <c r="M84" s="56"/>
      <c r="N84" s="70"/>
      <c r="O84" s="70"/>
      <c r="P84" s="56"/>
      <c r="Q84" s="56"/>
      <c r="R84" s="56"/>
      <c r="S84" s="57"/>
      <c r="T84" s="57"/>
      <c r="U84" s="57"/>
      <c r="V84" s="56"/>
      <c r="W84" s="56"/>
      <c r="X84" s="56"/>
      <c r="Y84" s="56"/>
      <c r="Z84" s="56"/>
      <c r="AA84" s="56"/>
      <c r="AB84" s="21"/>
      <c r="AC84" s="21"/>
      <c r="AD84" s="57"/>
      <c r="AE84" s="57"/>
      <c r="AF84" s="56"/>
      <c r="AG84" s="56"/>
      <c r="AH84" s="58">
        <f t="shared" si="12"/>
        <v>0</v>
      </c>
      <c r="AI84" s="58">
        <f t="shared" si="13"/>
        <v>0</v>
      </c>
      <c r="AJ84" s="59">
        <f t="shared" si="11"/>
        <v>0</v>
      </c>
      <c r="AK84" s="334">
        <f t="shared" si="10"/>
        <v>0</v>
      </c>
    </row>
    <row r="85" spans="1:37" ht="15" customHeight="1">
      <c r="A85" s="34"/>
      <c r="B85" s="37" t="s">
        <v>99</v>
      </c>
      <c r="C85" s="36" t="s">
        <v>0</v>
      </c>
      <c r="D85" s="323">
        <f>'День 1'!AO85</f>
        <v>0</v>
      </c>
      <c r="E85" s="38"/>
      <c r="F85" s="56"/>
      <c r="G85" s="56"/>
      <c r="H85" s="21"/>
      <c r="I85" s="21"/>
      <c r="J85" s="56"/>
      <c r="K85" s="56"/>
      <c r="L85" s="56"/>
      <c r="M85" s="56"/>
      <c r="N85" s="70"/>
      <c r="O85" s="70"/>
      <c r="P85" s="56"/>
      <c r="Q85" s="56"/>
      <c r="R85" s="56"/>
      <c r="S85" s="57"/>
      <c r="T85" s="57"/>
      <c r="U85" s="57"/>
      <c r="V85" s="56"/>
      <c r="W85" s="56"/>
      <c r="X85" s="56"/>
      <c r="Y85" s="56"/>
      <c r="Z85" s="56"/>
      <c r="AA85" s="56"/>
      <c r="AB85" s="21"/>
      <c r="AC85" s="21"/>
      <c r="AD85" s="57"/>
      <c r="AE85" s="57"/>
      <c r="AF85" s="56"/>
      <c r="AG85" s="56"/>
      <c r="AH85" s="58">
        <f t="shared" si="12"/>
        <v>0</v>
      </c>
      <c r="AI85" s="58">
        <f t="shared" si="13"/>
        <v>0</v>
      </c>
      <c r="AJ85" s="59">
        <f t="shared" si="11"/>
        <v>0</v>
      </c>
      <c r="AK85" s="334">
        <f t="shared" si="10"/>
        <v>0</v>
      </c>
    </row>
    <row r="86" spans="1:37" ht="15" customHeight="1">
      <c r="A86" s="34"/>
      <c r="B86" s="35" t="s">
        <v>129</v>
      </c>
      <c r="C86" s="36" t="s">
        <v>0</v>
      </c>
      <c r="D86" s="323">
        <f>'День 1'!AO86</f>
        <v>0</v>
      </c>
      <c r="E86" s="38"/>
      <c r="F86" s="56"/>
      <c r="G86" s="56"/>
      <c r="H86" s="21"/>
      <c r="I86" s="21"/>
      <c r="J86" s="56"/>
      <c r="K86" s="56"/>
      <c r="L86" s="56"/>
      <c r="M86" s="56"/>
      <c r="N86" s="70"/>
      <c r="O86" s="70"/>
      <c r="P86" s="56"/>
      <c r="Q86" s="56"/>
      <c r="R86" s="56"/>
      <c r="S86" s="57"/>
      <c r="T86" s="57"/>
      <c r="U86" s="57"/>
      <c r="V86" s="56"/>
      <c r="W86" s="56"/>
      <c r="X86" s="56"/>
      <c r="Y86" s="56"/>
      <c r="Z86" s="56"/>
      <c r="AA86" s="56"/>
      <c r="AB86" s="21"/>
      <c r="AC86" s="21"/>
      <c r="AD86" s="57"/>
      <c r="AE86" s="57"/>
      <c r="AF86" s="56"/>
      <c r="AG86" s="56"/>
      <c r="AH86" s="58">
        <f t="shared" si="12"/>
        <v>0</v>
      </c>
      <c r="AI86" s="58">
        <f t="shared" si="13"/>
        <v>0</v>
      </c>
      <c r="AJ86" s="59">
        <f t="shared" si="11"/>
        <v>0</v>
      </c>
      <c r="AK86" s="334">
        <f t="shared" si="10"/>
        <v>0</v>
      </c>
    </row>
    <row r="87" spans="1:37" ht="15" customHeight="1">
      <c r="A87" s="34"/>
      <c r="B87" s="37" t="s">
        <v>362</v>
      </c>
      <c r="C87" s="36" t="s">
        <v>0</v>
      </c>
      <c r="D87" s="323">
        <f>'День 1'!AO87</f>
        <v>0</v>
      </c>
      <c r="E87" s="38"/>
      <c r="F87" s="56"/>
      <c r="G87" s="56"/>
      <c r="H87" s="21"/>
      <c r="I87" s="21"/>
      <c r="J87" s="56"/>
      <c r="K87" s="56"/>
      <c r="L87" s="56"/>
      <c r="M87" s="56"/>
      <c r="N87" s="70"/>
      <c r="O87" s="70"/>
      <c r="P87" s="56"/>
      <c r="Q87" s="56"/>
      <c r="R87" s="56"/>
      <c r="S87" s="57"/>
      <c r="T87" s="57"/>
      <c r="U87" s="57"/>
      <c r="V87" s="56"/>
      <c r="W87" s="56"/>
      <c r="X87" s="56"/>
      <c r="Y87" s="56"/>
      <c r="Z87" s="56"/>
      <c r="AA87" s="56"/>
      <c r="AB87" s="21"/>
      <c r="AC87" s="21"/>
      <c r="AD87" s="57"/>
      <c r="AE87" s="57"/>
      <c r="AF87" s="56"/>
      <c r="AG87" s="56"/>
      <c r="AH87" s="58">
        <f t="shared" si="12"/>
        <v>0</v>
      </c>
      <c r="AI87" s="58">
        <f t="shared" si="13"/>
        <v>0</v>
      </c>
      <c r="AJ87" s="59">
        <f t="shared" si="11"/>
        <v>0</v>
      </c>
      <c r="AK87" s="334">
        <f t="shared" si="10"/>
        <v>0</v>
      </c>
    </row>
    <row r="88" spans="1:37" ht="15" customHeight="1">
      <c r="A88" s="34"/>
      <c r="B88" s="35" t="s">
        <v>180</v>
      </c>
      <c r="C88" s="36" t="s">
        <v>0</v>
      </c>
      <c r="D88" s="323">
        <f>'День 1'!AO88</f>
        <v>0</v>
      </c>
      <c r="E88" s="38"/>
      <c r="F88" s="56"/>
      <c r="G88" s="56"/>
      <c r="H88" s="21"/>
      <c r="I88" s="21"/>
      <c r="J88" s="56"/>
      <c r="K88" s="56"/>
      <c r="L88" s="56"/>
      <c r="M88" s="56"/>
      <c r="N88" s="70"/>
      <c r="O88" s="70"/>
      <c r="P88" s="56"/>
      <c r="Q88" s="56"/>
      <c r="R88" s="56"/>
      <c r="S88" s="57"/>
      <c r="T88" s="57"/>
      <c r="U88" s="57"/>
      <c r="V88" s="56"/>
      <c r="W88" s="56"/>
      <c r="X88" s="56"/>
      <c r="Y88" s="56"/>
      <c r="Z88" s="56"/>
      <c r="AA88" s="56"/>
      <c r="AB88" s="21"/>
      <c r="AC88" s="21"/>
      <c r="AD88" s="57"/>
      <c r="AE88" s="57"/>
      <c r="AF88" s="56"/>
      <c r="AG88" s="56"/>
      <c r="AH88" s="58">
        <f t="shared" si="12"/>
        <v>0</v>
      </c>
      <c r="AI88" s="58">
        <f t="shared" si="13"/>
        <v>0</v>
      </c>
      <c r="AJ88" s="59">
        <f t="shared" si="11"/>
        <v>0</v>
      </c>
      <c r="AK88" s="334">
        <f t="shared" si="10"/>
        <v>0</v>
      </c>
    </row>
    <row r="89" spans="1:37" ht="15" customHeight="1">
      <c r="A89" s="34"/>
      <c r="B89" s="37" t="s">
        <v>95</v>
      </c>
      <c r="C89" s="36" t="s">
        <v>0</v>
      </c>
      <c r="D89" s="323">
        <f>'День 1'!AO89</f>
        <v>0</v>
      </c>
      <c r="E89" s="38"/>
      <c r="F89" s="56"/>
      <c r="G89" s="56"/>
      <c r="H89" s="21"/>
      <c r="I89" s="21"/>
      <c r="J89" s="56"/>
      <c r="K89" s="56"/>
      <c r="L89" s="56"/>
      <c r="M89" s="56"/>
      <c r="N89" s="70"/>
      <c r="O89" s="70"/>
      <c r="P89" s="56"/>
      <c r="Q89" s="56"/>
      <c r="R89" s="56"/>
      <c r="S89" s="57"/>
      <c r="T89" s="57"/>
      <c r="U89" s="57"/>
      <c r="V89" s="56"/>
      <c r="W89" s="56"/>
      <c r="X89" s="56"/>
      <c r="Y89" s="56"/>
      <c r="Z89" s="56"/>
      <c r="AA89" s="56"/>
      <c r="AB89" s="21"/>
      <c r="AC89" s="21"/>
      <c r="AD89" s="57"/>
      <c r="AE89" s="57"/>
      <c r="AF89" s="56"/>
      <c r="AG89" s="56"/>
      <c r="AH89" s="58">
        <f t="shared" si="12"/>
        <v>0</v>
      </c>
      <c r="AI89" s="58">
        <f t="shared" si="13"/>
        <v>0</v>
      </c>
      <c r="AJ89" s="59">
        <f t="shared" si="11"/>
        <v>0</v>
      </c>
      <c r="AK89" s="334">
        <f t="shared" si="10"/>
        <v>0</v>
      </c>
    </row>
    <row r="90" spans="1:37" ht="15" customHeight="1">
      <c r="A90" s="34"/>
      <c r="B90" s="37" t="s">
        <v>97</v>
      </c>
      <c r="C90" s="36" t="s">
        <v>0</v>
      </c>
      <c r="D90" s="323">
        <f>'День 1'!AO90</f>
        <v>0</v>
      </c>
      <c r="E90" s="38"/>
      <c r="F90" s="56"/>
      <c r="G90" s="56"/>
      <c r="H90" s="21"/>
      <c r="I90" s="21"/>
      <c r="J90" s="56"/>
      <c r="K90" s="56"/>
      <c r="L90" s="56"/>
      <c r="M90" s="56"/>
      <c r="N90" s="70"/>
      <c r="O90" s="70"/>
      <c r="P90" s="56"/>
      <c r="Q90" s="56"/>
      <c r="R90" s="56"/>
      <c r="S90" s="57"/>
      <c r="T90" s="57"/>
      <c r="U90" s="57"/>
      <c r="V90" s="56"/>
      <c r="W90" s="56"/>
      <c r="X90" s="56"/>
      <c r="Y90" s="56"/>
      <c r="Z90" s="56"/>
      <c r="AA90" s="56"/>
      <c r="AB90" s="21"/>
      <c r="AC90" s="21"/>
      <c r="AD90" s="57"/>
      <c r="AE90" s="57"/>
      <c r="AF90" s="56"/>
      <c r="AG90" s="56"/>
      <c r="AH90" s="58">
        <f t="shared" si="12"/>
        <v>0</v>
      </c>
      <c r="AI90" s="58">
        <f t="shared" si="13"/>
        <v>0</v>
      </c>
      <c r="AJ90" s="59">
        <f t="shared" si="11"/>
        <v>0</v>
      </c>
      <c r="AK90" s="334">
        <f t="shared" si="10"/>
        <v>0</v>
      </c>
    </row>
    <row r="91" spans="1:37" ht="15">
      <c r="A91" s="34"/>
      <c r="B91" s="35" t="s">
        <v>33</v>
      </c>
      <c r="C91" s="36" t="s">
        <v>0</v>
      </c>
      <c r="D91" s="323">
        <f>'День 1'!AO91</f>
        <v>0</v>
      </c>
      <c r="E91" s="38"/>
      <c r="F91" s="56"/>
      <c r="G91" s="56"/>
      <c r="H91" s="21"/>
      <c r="I91" s="21"/>
      <c r="J91" s="56"/>
      <c r="K91" s="56"/>
      <c r="L91" s="56"/>
      <c r="M91" s="56"/>
      <c r="N91" s="70"/>
      <c r="O91" s="70"/>
      <c r="P91" s="56"/>
      <c r="Q91" s="56"/>
      <c r="R91" s="56"/>
      <c r="S91" s="57"/>
      <c r="T91" s="57"/>
      <c r="U91" s="57"/>
      <c r="V91" s="56"/>
      <c r="W91" s="56"/>
      <c r="X91" s="56"/>
      <c r="Y91" s="56"/>
      <c r="Z91" s="56"/>
      <c r="AA91" s="56"/>
      <c r="AB91" s="21"/>
      <c r="AC91" s="21"/>
      <c r="AD91" s="57"/>
      <c r="AE91" s="57"/>
      <c r="AF91" s="56"/>
      <c r="AG91" s="56"/>
      <c r="AH91" s="58">
        <f t="shared" si="12"/>
        <v>0</v>
      </c>
      <c r="AI91" s="58">
        <f t="shared" si="13"/>
        <v>0</v>
      </c>
      <c r="AJ91" s="59">
        <f t="shared" si="11"/>
        <v>0</v>
      </c>
      <c r="AK91" s="334">
        <f t="shared" si="10"/>
        <v>0</v>
      </c>
    </row>
    <row r="92" spans="1:37" ht="15">
      <c r="A92" s="34"/>
      <c r="B92" s="35" t="s">
        <v>45</v>
      </c>
      <c r="C92" s="36" t="s">
        <v>0</v>
      </c>
      <c r="D92" s="323">
        <f>'День 1'!AO92</f>
        <v>0</v>
      </c>
      <c r="E92" s="38"/>
      <c r="F92" s="56"/>
      <c r="G92" s="56"/>
      <c r="H92" s="21"/>
      <c r="I92" s="21"/>
      <c r="J92" s="56"/>
      <c r="K92" s="56"/>
      <c r="L92" s="56"/>
      <c r="M92" s="56"/>
      <c r="N92" s="70"/>
      <c r="O92" s="70"/>
      <c r="P92" s="210">
        <v>0.0008</v>
      </c>
      <c r="Q92" s="210">
        <v>0.001</v>
      </c>
      <c r="R92" s="56"/>
      <c r="S92" s="57"/>
      <c r="T92" s="57"/>
      <c r="U92" s="57"/>
      <c r="V92" s="56"/>
      <c r="W92" s="56"/>
      <c r="X92" s="56"/>
      <c r="Y92" s="56"/>
      <c r="Z92" s="56"/>
      <c r="AA92" s="56"/>
      <c r="AB92" s="21"/>
      <c r="AC92" s="21"/>
      <c r="AD92" s="57"/>
      <c r="AE92" s="57"/>
      <c r="AF92" s="56"/>
      <c r="AG92" s="56"/>
      <c r="AH92" s="58">
        <f t="shared" si="12"/>
        <v>0</v>
      </c>
      <c r="AI92" s="58">
        <f t="shared" si="13"/>
        <v>0</v>
      </c>
      <c r="AJ92" s="59">
        <f t="shared" si="11"/>
        <v>0</v>
      </c>
      <c r="AK92" s="334">
        <f t="shared" si="10"/>
        <v>0</v>
      </c>
    </row>
    <row r="93" spans="1:37" ht="15" customHeight="1">
      <c r="A93" s="34"/>
      <c r="B93" s="43" t="s">
        <v>153</v>
      </c>
      <c r="C93" s="36" t="s">
        <v>0</v>
      </c>
      <c r="D93" s="323">
        <f>'День 1'!AO93</f>
        <v>0</v>
      </c>
      <c r="E93" s="38"/>
      <c r="F93" s="56"/>
      <c r="G93" s="56"/>
      <c r="H93" s="21"/>
      <c r="I93" s="21"/>
      <c r="J93" s="56"/>
      <c r="K93" s="56"/>
      <c r="L93" s="56"/>
      <c r="M93" s="56"/>
      <c r="N93" s="70"/>
      <c r="O93" s="70"/>
      <c r="P93" s="56"/>
      <c r="Q93" s="56"/>
      <c r="R93" s="56"/>
      <c r="S93" s="57"/>
      <c r="T93" s="57"/>
      <c r="U93" s="57"/>
      <c r="V93" s="56"/>
      <c r="W93" s="56"/>
      <c r="X93" s="56"/>
      <c r="Y93" s="56"/>
      <c r="Z93" s="56"/>
      <c r="AA93" s="56"/>
      <c r="AB93" s="21"/>
      <c r="AC93" s="21"/>
      <c r="AD93" s="57"/>
      <c r="AE93" s="57"/>
      <c r="AF93" s="56"/>
      <c r="AG93" s="56"/>
      <c r="AH93" s="58">
        <f t="shared" si="12"/>
        <v>0</v>
      </c>
      <c r="AI93" s="58">
        <f t="shared" si="13"/>
        <v>0</v>
      </c>
      <c r="AJ93" s="59">
        <f t="shared" si="11"/>
        <v>0</v>
      </c>
      <c r="AK93" s="334">
        <f t="shared" si="10"/>
        <v>0</v>
      </c>
    </row>
    <row r="94" spans="1:37" ht="15" customHeight="1">
      <c r="A94" s="34"/>
      <c r="B94" s="43" t="s">
        <v>154</v>
      </c>
      <c r="C94" s="36" t="s">
        <v>0</v>
      </c>
      <c r="D94" s="323">
        <f>'День 1'!AO94</f>
        <v>0</v>
      </c>
      <c r="E94" s="38"/>
      <c r="F94" s="56"/>
      <c r="G94" s="56"/>
      <c r="H94" s="21"/>
      <c r="I94" s="21"/>
      <c r="J94" s="56"/>
      <c r="K94" s="56"/>
      <c r="L94" s="56"/>
      <c r="M94" s="56"/>
      <c r="N94" s="70"/>
      <c r="O94" s="70"/>
      <c r="P94" s="56"/>
      <c r="Q94" s="56"/>
      <c r="R94" s="56"/>
      <c r="S94" s="57"/>
      <c r="T94" s="57"/>
      <c r="U94" s="57"/>
      <c r="V94" s="56"/>
      <c r="W94" s="56"/>
      <c r="X94" s="56"/>
      <c r="Y94" s="56"/>
      <c r="Z94" s="56"/>
      <c r="AA94" s="56"/>
      <c r="AB94" s="21"/>
      <c r="AC94" s="21"/>
      <c r="AD94" s="57"/>
      <c r="AE94" s="57"/>
      <c r="AF94" s="56"/>
      <c r="AG94" s="56"/>
      <c r="AH94" s="58">
        <f t="shared" si="12"/>
        <v>0</v>
      </c>
      <c r="AI94" s="58">
        <f t="shared" si="13"/>
        <v>0</v>
      </c>
      <c r="AJ94" s="59">
        <f t="shared" si="11"/>
        <v>0</v>
      </c>
      <c r="AK94" s="334">
        <f t="shared" si="10"/>
        <v>0</v>
      </c>
    </row>
    <row r="95" spans="1:37" ht="15" customHeight="1">
      <c r="A95" s="34"/>
      <c r="B95" s="43" t="s">
        <v>155</v>
      </c>
      <c r="C95" s="36" t="s">
        <v>0</v>
      </c>
      <c r="D95" s="323">
        <f>'День 1'!AO95</f>
        <v>0</v>
      </c>
      <c r="E95" s="38"/>
      <c r="F95" s="56"/>
      <c r="G95" s="56"/>
      <c r="H95" s="21"/>
      <c r="I95" s="21"/>
      <c r="J95" s="56"/>
      <c r="K95" s="56"/>
      <c r="L95" s="56"/>
      <c r="M95" s="56"/>
      <c r="N95" s="70"/>
      <c r="O95" s="70"/>
      <c r="P95" s="56"/>
      <c r="Q95" s="56"/>
      <c r="R95" s="56"/>
      <c r="S95" s="57"/>
      <c r="T95" s="57"/>
      <c r="U95" s="57"/>
      <c r="V95" s="56"/>
      <c r="W95" s="56"/>
      <c r="X95" s="56"/>
      <c r="Y95" s="56"/>
      <c r="Z95" s="56"/>
      <c r="AA95" s="56"/>
      <c r="AB95" s="155"/>
      <c r="AC95" s="155"/>
      <c r="AD95" s="57"/>
      <c r="AE95" s="57"/>
      <c r="AF95" s="56"/>
      <c r="AG95" s="56"/>
      <c r="AH95" s="58">
        <f t="shared" si="12"/>
        <v>0</v>
      </c>
      <c r="AI95" s="58">
        <f t="shared" si="13"/>
        <v>0</v>
      </c>
      <c r="AJ95" s="59">
        <f t="shared" si="11"/>
        <v>0</v>
      </c>
      <c r="AK95" s="334">
        <f t="shared" si="10"/>
        <v>0</v>
      </c>
    </row>
    <row r="96" spans="1:37" ht="15" customHeight="1">
      <c r="A96" s="34"/>
      <c r="B96" s="43" t="s">
        <v>65</v>
      </c>
      <c r="C96" s="36" t="s">
        <v>0</v>
      </c>
      <c r="D96" s="323">
        <f>'День 1'!AO96</f>
        <v>0</v>
      </c>
      <c r="E96" s="38"/>
      <c r="F96" s="56"/>
      <c r="G96" s="56"/>
      <c r="H96" s="21"/>
      <c r="I96" s="21"/>
      <c r="J96" s="56"/>
      <c r="K96" s="56"/>
      <c r="L96" s="56"/>
      <c r="M96" s="56"/>
      <c r="N96" s="70"/>
      <c r="O96" s="70"/>
      <c r="P96" s="56"/>
      <c r="Q96" s="56"/>
      <c r="R96" s="56"/>
      <c r="S96" s="57"/>
      <c r="T96" s="57"/>
      <c r="U96" s="57"/>
      <c r="V96" s="56"/>
      <c r="W96" s="56"/>
      <c r="X96" s="56"/>
      <c r="Y96" s="56"/>
      <c r="Z96" s="56"/>
      <c r="AA96" s="56"/>
      <c r="AB96" s="21"/>
      <c r="AC96" s="21"/>
      <c r="AD96" s="57"/>
      <c r="AE96" s="57"/>
      <c r="AF96" s="56"/>
      <c r="AG96" s="56"/>
      <c r="AH96" s="58">
        <f t="shared" si="12"/>
        <v>0</v>
      </c>
      <c r="AI96" s="58">
        <f t="shared" si="13"/>
        <v>0</v>
      </c>
      <c r="AJ96" s="59">
        <f t="shared" si="11"/>
        <v>0</v>
      </c>
      <c r="AK96" s="334">
        <f t="shared" si="10"/>
        <v>0</v>
      </c>
    </row>
    <row r="97" spans="1:37" ht="15" customHeight="1">
      <c r="A97" s="34"/>
      <c r="B97" s="35" t="s">
        <v>62</v>
      </c>
      <c r="C97" s="36" t="s">
        <v>0</v>
      </c>
      <c r="D97" s="323">
        <f>'День 1'!AO97</f>
        <v>0</v>
      </c>
      <c r="E97" s="38"/>
      <c r="F97" s="56"/>
      <c r="G97" s="56"/>
      <c r="H97" s="21"/>
      <c r="I97" s="21"/>
      <c r="J97" s="56"/>
      <c r="K97" s="56"/>
      <c r="L97" s="56"/>
      <c r="M97" s="56"/>
      <c r="N97" s="70"/>
      <c r="O97" s="70"/>
      <c r="P97" s="56"/>
      <c r="Q97" s="56"/>
      <c r="R97" s="56"/>
      <c r="S97" s="57"/>
      <c r="T97" s="57"/>
      <c r="U97" s="57"/>
      <c r="V97" s="56"/>
      <c r="W97" s="56"/>
      <c r="X97" s="56"/>
      <c r="Y97" s="56"/>
      <c r="Z97" s="56"/>
      <c r="AA97" s="56"/>
      <c r="AB97" s="21"/>
      <c r="AC97" s="21"/>
      <c r="AD97" s="57"/>
      <c r="AE97" s="57"/>
      <c r="AF97" s="56"/>
      <c r="AG97" s="56"/>
      <c r="AH97" s="58">
        <f t="shared" si="12"/>
        <v>0</v>
      </c>
      <c r="AI97" s="58">
        <f t="shared" si="13"/>
        <v>0</v>
      </c>
      <c r="AJ97" s="59">
        <f t="shared" si="11"/>
        <v>0</v>
      </c>
      <c r="AK97" s="334">
        <f t="shared" si="10"/>
        <v>0</v>
      </c>
    </row>
    <row r="98" spans="1:37" ht="15">
      <c r="A98" s="125">
        <v>25</v>
      </c>
      <c r="B98" s="126" t="s">
        <v>156</v>
      </c>
      <c r="C98" s="119" t="s">
        <v>0</v>
      </c>
      <c r="D98" s="323">
        <f>'День 1'!AO98</f>
        <v>0</v>
      </c>
      <c r="E98" s="128"/>
      <c r="F98" s="56"/>
      <c r="G98" s="56"/>
      <c r="H98" s="21"/>
      <c r="I98" s="21"/>
      <c r="J98" s="56"/>
      <c r="K98" s="56"/>
      <c r="L98" s="56"/>
      <c r="M98" s="56"/>
      <c r="N98" s="70"/>
      <c r="O98" s="70"/>
      <c r="P98" s="56"/>
      <c r="Q98" s="56"/>
      <c r="R98" s="56"/>
      <c r="S98" s="57"/>
      <c r="T98" s="57"/>
      <c r="U98" s="57"/>
      <c r="V98" s="56"/>
      <c r="W98" s="56"/>
      <c r="X98" s="56"/>
      <c r="Y98" s="56"/>
      <c r="Z98" s="56"/>
      <c r="AA98" s="56"/>
      <c r="AB98" s="21"/>
      <c r="AC98" s="21"/>
      <c r="AD98" s="57"/>
      <c r="AE98" s="57"/>
      <c r="AF98" s="56"/>
      <c r="AG98" s="56"/>
      <c r="AH98" s="122">
        <f>AH99+AH100+AH101+AH102+AH103</f>
        <v>0</v>
      </c>
      <c r="AI98" s="122">
        <f>AI99+AI100+AI101+AI102+AI103</f>
        <v>0</v>
      </c>
      <c r="AJ98" s="122">
        <f>AJ99+AJ100+AJ101+AJ102+AJ103</f>
        <v>0</v>
      </c>
      <c r="AK98" s="334">
        <f t="shared" si="10"/>
        <v>0</v>
      </c>
    </row>
    <row r="99" spans="1:37" ht="15" customHeight="1">
      <c r="A99" s="180"/>
      <c r="B99" s="181" t="s">
        <v>157</v>
      </c>
      <c r="C99" s="36" t="s">
        <v>0</v>
      </c>
      <c r="D99" s="323">
        <f>'День 1'!AO99</f>
        <v>0</v>
      </c>
      <c r="E99" s="38"/>
      <c r="F99" s="56"/>
      <c r="G99" s="56"/>
      <c r="H99" s="21"/>
      <c r="I99" s="21"/>
      <c r="J99" s="56"/>
      <c r="K99" s="56"/>
      <c r="L99" s="56"/>
      <c r="M99" s="56"/>
      <c r="N99" s="70"/>
      <c r="O99" s="70"/>
      <c r="P99" s="56"/>
      <c r="Q99" s="56"/>
      <c r="R99" s="56"/>
      <c r="S99" s="57"/>
      <c r="T99" s="57"/>
      <c r="U99" s="57"/>
      <c r="V99" s="56"/>
      <c r="W99" s="56"/>
      <c r="X99" s="56"/>
      <c r="Y99" s="56"/>
      <c r="Z99" s="56"/>
      <c r="AA99" s="56"/>
      <c r="AB99" s="21"/>
      <c r="AC99" s="21"/>
      <c r="AD99" s="57"/>
      <c r="AE99" s="57"/>
      <c r="AF99" s="56"/>
      <c r="AG99" s="56"/>
      <c r="AH99" s="58">
        <f>(AF99+AB99+Z99+X99+V99+T99+R99+P99+N99+L99+J99+H99+F99+AD99)*$AH$3</f>
        <v>0</v>
      </c>
      <c r="AI99" s="58">
        <f>(AG99+AC99+AA99+Y99+W99+U99+S99+Q99+O99+M99+K99+I99+G99+AE99)*$AI$3</f>
        <v>0</v>
      </c>
      <c r="AJ99" s="59">
        <f t="shared" si="11"/>
        <v>0</v>
      </c>
      <c r="AK99" s="334">
        <f t="shared" si="10"/>
        <v>0</v>
      </c>
    </row>
    <row r="100" spans="1:37" ht="15" customHeight="1">
      <c r="A100" s="180"/>
      <c r="B100" s="43" t="s">
        <v>203</v>
      </c>
      <c r="C100" s="36" t="s">
        <v>0</v>
      </c>
      <c r="D100" s="323">
        <f>'День 1'!AO100</f>
        <v>0</v>
      </c>
      <c r="E100" s="38"/>
      <c r="F100" s="56"/>
      <c r="G100" s="56"/>
      <c r="H100" s="21"/>
      <c r="I100" s="21"/>
      <c r="J100" s="56"/>
      <c r="K100" s="56"/>
      <c r="L100" s="56"/>
      <c r="M100" s="56"/>
      <c r="N100" s="70"/>
      <c r="O100" s="70"/>
      <c r="P100" s="56"/>
      <c r="Q100" s="56"/>
      <c r="R100" s="56"/>
      <c r="S100" s="57"/>
      <c r="T100" s="57"/>
      <c r="U100" s="57"/>
      <c r="V100" s="56"/>
      <c r="W100" s="56"/>
      <c r="X100" s="56"/>
      <c r="Y100" s="56"/>
      <c r="Z100" s="56"/>
      <c r="AA100" s="56"/>
      <c r="AB100" s="21"/>
      <c r="AC100" s="21"/>
      <c r="AD100" s="57"/>
      <c r="AE100" s="57"/>
      <c r="AF100" s="56"/>
      <c r="AG100" s="56"/>
      <c r="AH100" s="58">
        <f>(AF100+AB100+Z100+X100+V100+T100+R100+P100+N100+L100+J100+H100+F100+AD100)*$AH$3</f>
        <v>0</v>
      </c>
      <c r="AI100" s="58">
        <f>(AG100+AC100+AA100+Y100+W100+U100+S100+Q100+O100+M100+K100+I100+G100+AE100)*$AI$3</f>
        <v>0</v>
      </c>
      <c r="AJ100" s="59">
        <f t="shared" si="11"/>
        <v>0</v>
      </c>
      <c r="AK100" s="334">
        <f t="shared" si="10"/>
        <v>0</v>
      </c>
    </row>
    <row r="101" spans="1:37" ht="15" customHeight="1">
      <c r="A101" s="180"/>
      <c r="B101" s="181" t="s">
        <v>124</v>
      </c>
      <c r="C101" s="36" t="s">
        <v>0</v>
      </c>
      <c r="D101" s="323">
        <f>'День 1'!AO101</f>
        <v>0</v>
      </c>
      <c r="E101" s="38"/>
      <c r="F101" s="56"/>
      <c r="G101" s="56"/>
      <c r="H101" s="21"/>
      <c r="I101" s="21"/>
      <c r="J101" s="56"/>
      <c r="K101" s="56"/>
      <c r="L101" s="56"/>
      <c r="M101" s="56"/>
      <c r="N101" s="70"/>
      <c r="O101" s="70"/>
      <c r="P101" s="56"/>
      <c r="Q101" s="56"/>
      <c r="R101" s="56"/>
      <c r="S101" s="57"/>
      <c r="T101" s="57"/>
      <c r="U101" s="57"/>
      <c r="V101" s="56"/>
      <c r="W101" s="56"/>
      <c r="X101" s="56"/>
      <c r="Y101" s="56"/>
      <c r="Z101" s="56"/>
      <c r="AA101" s="56"/>
      <c r="AB101" s="21"/>
      <c r="AC101" s="21"/>
      <c r="AD101" s="57"/>
      <c r="AE101" s="57"/>
      <c r="AF101" s="56"/>
      <c r="AG101" s="56"/>
      <c r="AH101" s="58">
        <f>(AF101+AB101+Z101+X101+V101+T101+R101+P101+N101+L101+J101+H101+F101+AD101)*$AH$3</f>
        <v>0</v>
      </c>
      <c r="AI101" s="58">
        <f>(AG101+AC101+AA101+Y101+W101+U101+S101+Q101+O101+M101+K101+I101+G101+AE101)*$AI$3</f>
        <v>0</v>
      </c>
      <c r="AJ101" s="59">
        <f t="shared" si="11"/>
        <v>0</v>
      </c>
      <c r="AK101" s="334">
        <f t="shared" si="10"/>
        <v>0</v>
      </c>
    </row>
    <row r="102" spans="1:37" ht="15" customHeight="1">
      <c r="A102" s="41"/>
      <c r="B102" s="177" t="s">
        <v>53</v>
      </c>
      <c r="C102" s="36" t="s">
        <v>0</v>
      </c>
      <c r="D102" s="323">
        <f>'День 1'!AO102</f>
        <v>0</v>
      </c>
      <c r="E102" s="38"/>
      <c r="F102" s="56"/>
      <c r="G102" s="56"/>
      <c r="H102" s="21"/>
      <c r="I102" s="21"/>
      <c r="J102" s="56"/>
      <c r="K102" s="56"/>
      <c r="L102" s="56"/>
      <c r="M102" s="56"/>
      <c r="N102" s="70"/>
      <c r="O102" s="70"/>
      <c r="P102" s="56"/>
      <c r="Q102" s="56"/>
      <c r="R102" s="56"/>
      <c r="S102" s="57"/>
      <c r="T102" s="57"/>
      <c r="U102" s="57"/>
      <c r="V102" s="56"/>
      <c r="W102" s="56"/>
      <c r="X102" s="56"/>
      <c r="Y102" s="56"/>
      <c r="Z102" s="56"/>
      <c r="AA102" s="56"/>
      <c r="AB102" s="21"/>
      <c r="AC102" s="21"/>
      <c r="AD102" s="57"/>
      <c r="AE102" s="57"/>
      <c r="AF102" s="56"/>
      <c r="AG102" s="56"/>
      <c r="AH102" s="58">
        <f>(AF102+AB102+Z102+X102+V102+T102+R102+P102+N102+L102+J102+H102+F102+AD102)*$AH$3</f>
        <v>0</v>
      </c>
      <c r="AI102" s="58">
        <f>(AG102+AC102+AA102+Y102+W102+U102+S102+Q102+O102+M102+K102+I102+G102+AE102)*$AI$3</f>
        <v>0</v>
      </c>
      <c r="AJ102" s="59">
        <f t="shared" si="11"/>
        <v>0</v>
      </c>
      <c r="AK102" s="334">
        <f t="shared" si="10"/>
        <v>0</v>
      </c>
    </row>
    <row r="103" spans="1:37" ht="15" customHeight="1">
      <c r="A103" s="182"/>
      <c r="B103" s="183" t="s">
        <v>57</v>
      </c>
      <c r="C103" s="36" t="s">
        <v>0</v>
      </c>
      <c r="D103" s="323">
        <f>'День 1'!AO103</f>
        <v>0</v>
      </c>
      <c r="E103" s="38"/>
      <c r="F103" s="56"/>
      <c r="G103" s="56"/>
      <c r="H103" s="21"/>
      <c r="I103" s="21"/>
      <c r="J103" s="56"/>
      <c r="K103" s="56"/>
      <c r="L103" s="56"/>
      <c r="M103" s="56"/>
      <c r="N103" s="70"/>
      <c r="O103" s="70"/>
      <c r="P103" s="56"/>
      <c r="Q103" s="56"/>
      <c r="R103" s="56"/>
      <c r="S103" s="57"/>
      <c r="T103" s="57"/>
      <c r="U103" s="57"/>
      <c r="V103" s="56"/>
      <c r="W103" s="56"/>
      <c r="X103" s="56"/>
      <c r="Y103" s="56"/>
      <c r="Z103" s="56"/>
      <c r="AA103" s="56"/>
      <c r="AB103" s="21"/>
      <c r="AC103" s="21"/>
      <c r="AD103" s="57"/>
      <c r="AE103" s="57"/>
      <c r="AF103" s="56"/>
      <c r="AG103" s="56"/>
      <c r="AH103" s="58">
        <f>(AF103+AB103+Z103+X103+V103+T103+R103+P103+N103+L103+J103+H103+F103+AD103)*$AH$3</f>
        <v>0</v>
      </c>
      <c r="AI103" s="58">
        <f>(AG103+AC103+AA103+Y103+W103+U103+S103+Q103+O103+M103+K103+I103+G103+AE103)*$AI$3</f>
        <v>0</v>
      </c>
      <c r="AJ103" s="59">
        <f t="shared" si="11"/>
        <v>0</v>
      </c>
      <c r="AK103" s="334">
        <f t="shared" si="10"/>
        <v>0</v>
      </c>
    </row>
    <row r="104" spans="1:37" ht="15">
      <c r="A104" s="125">
        <v>26</v>
      </c>
      <c r="B104" s="126" t="s">
        <v>158</v>
      </c>
      <c r="C104" s="119" t="s">
        <v>0</v>
      </c>
      <c r="D104" s="323">
        <f>'День 1'!AO104</f>
        <v>0</v>
      </c>
      <c r="E104" s="128"/>
      <c r="F104" s="56"/>
      <c r="G104" s="56"/>
      <c r="H104" s="21"/>
      <c r="I104" s="21"/>
      <c r="J104" s="56"/>
      <c r="K104" s="56"/>
      <c r="L104" s="56"/>
      <c r="M104" s="56"/>
      <c r="N104" s="70"/>
      <c r="O104" s="70"/>
      <c r="P104" s="56"/>
      <c r="Q104" s="56"/>
      <c r="R104" s="56"/>
      <c r="S104" s="57"/>
      <c r="T104" s="57"/>
      <c r="U104" s="57"/>
      <c r="V104" s="56"/>
      <c r="W104" s="56"/>
      <c r="X104" s="56"/>
      <c r="Y104" s="56"/>
      <c r="Z104" s="56"/>
      <c r="AA104" s="56"/>
      <c r="AB104" s="21"/>
      <c r="AC104" s="21"/>
      <c r="AD104" s="57"/>
      <c r="AE104" s="57"/>
      <c r="AF104" s="56"/>
      <c r="AG104" s="56"/>
      <c r="AH104" s="122">
        <f>AH105+AH106</f>
        <v>0</v>
      </c>
      <c r="AI104" s="122">
        <f>AI105+AI106</f>
        <v>0</v>
      </c>
      <c r="AJ104" s="122">
        <f>AJ105+AJ106</f>
        <v>0</v>
      </c>
      <c r="AK104" s="334">
        <f t="shared" si="10"/>
        <v>0</v>
      </c>
    </row>
    <row r="105" spans="1:37" ht="15" customHeight="1">
      <c r="A105" s="41"/>
      <c r="B105" s="112" t="s">
        <v>41</v>
      </c>
      <c r="C105" s="36" t="s">
        <v>0</v>
      </c>
      <c r="D105" s="323">
        <f>'День 1'!AO105</f>
        <v>0</v>
      </c>
      <c r="E105" s="38"/>
      <c r="F105" s="56"/>
      <c r="G105" s="56"/>
      <c r="H105" s="21"/>
      <c r="I105" s="21"/>
      <c r="J105" s="56"/>
      <c r="K105" s="56"/>
      <c r="L105" s="56"/>
      <c r="M105" s="56"/>
      <c r="N105" s="70"/>
      <c r="O105" s="70"/>
      <c r="P105" s="56"/>
      <c r="Q105" s="56"/>
      <c r="R105" s="56"/>
      <c r="S105" s="57"/>
      <c r="T105" s="57"/>
      <c r="U105" s="57"/>
      <c r="V105" s="56"/>
      <c r="W105" s="56"/>
      <c r="X105" s="56"/>
      <c r="Y105" s="56"/>
      <c r="Z105" s="56"/>
      <c r="AA105" s="56"/>
      <c r="AB105" s="21"/>
      <c r="AC105" s="21"/>
      <c r="AD105" s="57"/>
      <c r="AE105" s="57"/>
      <c r="AF105" s="56"/>
      <c r="AG105" s="56"/>
      <c r="AH105" s="58">
        <f aca="true" t="shared" si="14" ref="AH105:AH110">(AF105+AB105+Z105+X105+V105+T105+R105+P105+N105+L105+J105+H105+F105+AD105)*$AH$3</f>
        <v>0</v>
      </c>
      <c r="AI105" s="58">
        <f aca="true" t="shared" si="15" ref="AI105:AI110">(AG105+AC105+AA105+Y105+W105+U105+S105+Q105+O105+M105+K105+I105+G105+AE105)*$AI$3</f>
        <v>0</v>
      </c>
      <c r="AJ105" s="59">
        <f t="shared" si="11"/>
        <v>0</v>
      </c>
      <c r="AK105" s="334">
        <f t="shared" si="10"/>
        <v>0</v>
      </c>
    </row>
    <row r="106" spans="1:37" ht="15" customHeight="1">
      <c r="A106" s="41"/>
      <c r="B106" s="112" t="s">
        <v>303</v>
      </c>
      <c r="C106" s="36" t="s">
        <v>0</v>
      </c>
      <c r="D106" s="323">
        <f>'День 1'!AO106</f>
        <v>0</v>
      </c>
      <c r="E106" s="38"/>
      <c r="F106" s="56"/>
      <c r="G106" s="56"/>
      <c r="H106" s="21"/>
      <c r="I106" s="21"/>
      <c r="J106" s="56"/>
      <c r="K106" s="56"/>
      <c r="L106" s="56"/>
      <c r="M106" s="56"/>
      <c r="N106" s="70"/>
      <c r="O106" s="70"/>
      <c r="P106" s="56"/>
      <c r="Q106" s="56"/>
      <c r="R106" s="56"/>
      <c r="S106" s="57"/>
      <c r="T106" s="57"/>
      <c r="U106" s="57"/>
      <c r="V106" s="56"/>
      <c r="W106" s="56"/>
      <c r="X106" s="56"/>
      <c r="Y106" s="56"/>
      <c r="Z106" s="210">
        <v>0.125</v>
      </c>
      <c r="AA106" s="210">
        <v>0.125</v>
      </c>
      <c r="AB106" s="21"/>
      <c r="AC106" s="21"/>
      <c r="AD106" s="57"/>
      <c r="AE106" s="57"/>
      <c r="AF106" s="56"/>
      <c r="AG106" s="56"/>
      <c r="AH106" s="58">
        <f>(AF106+AB106+Z106+X106+V106+T106+R106+P106+N106+L106+J106+H106+F106+AD106)*$AH$3</f>
        <v>0</v>
      </c>
      <c r="AI106" s="58">
        <f t="shared" si="15"/>
        <v>0</v>
      </c>
      <c r="AJ106" s="59">
        <f t="shared" si="11"/>
        <v>0</v>
      </c>
      <c r="AK106" s="334">
        <f t="shared" si="10"/>
        <v>0</v>
      </c>
    </row>
    <row r="107" spans="1:37" ht="15">
      <c r="A107" s="125">
        <v>27</v>
      </c>
      <c r="B107" s="126" t="s">
        <v>168</v>
      </c>
      <c r="C107" s="119" t="s">
        <v>0</v>
      </c>
      <c r="D107" s="323">
        <f>'День 1'!AO107</f>
        <v>0</v>
      </c>
      <c r="E107" s="128"/>
      <c r="F107" s="56"/>
      <c r="G107" s="56"/>
      <c r="H107" s="21"/>
      <c r="I107" s="21"/>
      <c r="J107" s="56"/>
      <c r="K107" s="56"/>
      <c r="L107" s="56"/>
      <c r="M107" s="56"/>
      <c r="N107" s="70"/>
      <c r="O107" s="70"/>
      <c r="P107" s="56"/>
      <c r="Q107" s="56"/>
      <c r="R107" s="56"/>
      <c r="S107" s="57"/>
      <c r="T107" s="57"/>
      <c r="U107" s="57"/>
      <c r="V107" s="56"/>
      <c r="W107" s="56"/>
      <c r="X107" s="56"/>
      <c r="Y107" s="56"/>
      <c r="Z107" s="56"/>
      <c r="AA107" s="56"/>
      <c r="AB107" s="21"/>
      <c r="AC107" s="21"/>
      <c r="AD107" s="57"/>
      <c r="AE107" s="57"/>
      <c r="AF107" s="56"/>
      <c r="AG107" s="56"/>
      <c r="AH107" s="121">
        <f t="shared" si="14"/>
        <v>0</v>
      </c>
      <c r="AI107" s="121">
        <f t="shared" si="15"/>
        <v>0</v>
      </c>
      <c r="AJ107" s="121">
        <f t="shared" si="11"/>
        <v>0</v>
      </c>
      <c r="AK107" s="334">
        <f t="shared" si="10"/>
        <v>0</v>
      </c>
    </row>
    <row r="108" spans="1:37" ht="15">
      <c r="A108" s="117">
        <v>28</v>
      </c>
      <c r="B108" s="128" t="s">
        <v>107</v>
      </c>
      <c r="C108" s="119" t="s">
        <v>0</v>
      </c>
      <c r="D108" s="323">
        <f>'День 1'!AO108</f>
        <v>0</v>
      </c>
      <c r="E108" s="128"/>
      <c r="F108" s="56"/>
      <c r="G108" s="56"/>
      <c r="H108" s="21"/>
      <c r="I108" s="21"/>
      <c r="J108" s="56"/>
      <c r="K108" s="56"/>
      <c r="L108" s="56"/>
      <c r="M108" s="56"/>
      <c r="N108" s="70"/>
      <c r="O108" s="70"/>
      <c r="P108" s="56"/>
      <c r="Q108" s="56"/>
      <c r="R108" s="56"/>
      <c r="S108" s="57"/>
      <c r="T108" s="57"/>
      <c r="U108" s="57"/>
      <c r="V108" s="56"/>
      <c r="W108" s="56"/>
      <c r="X108" s="56"/>
      <c r="Y108" s="56"/>
      <c r="Z108" s="56"/>
      <c r="AA108" s="56"/>
      <c r="AB108" s="202">
        <v>0.00014</v>
      </c>
      <c r="AC108" s="202">
        <v>0.0002</v>
      </c>
      <c r="AD108" s="57"/>
      <c r="AE108" s="57"/>
      <c r="AF108" s="56"/>
      <c r="AG108" s="56"/>
      <c r="AH108" s="121">
        <f t="shared" si="14"/>
        <v>0</v>
      </c>
      <c r="AI108" s="121">
        <f t="shared" si="15"/>
        <v>0</v>
      </c>
      <c r="AJ108" s="121">
        <f t="shared" si="11"/>
        <v>0</v>
      </c>
      <c r="AK108" s="334">
        <f t="shared" si="10"/>
        <v>0</v>
      </c>
    </row>
    <row r="109" spans="1:37" ht="15">
      <c r="A109" s="117">
        <v>29</v>
      </c>
      <c r="B109" s="128" t="s">
        <v>160</v>
      </c>
      <c r="C109" s="119" t="s">
        <v>0</v>
      </c>
      <c r="D109" s="323">
        <f>'День 1'!AO109</f>
        <v>0</v>
      </c>
      <c r="E109" s="128"/>
      <c r="F109" s="56"/>
      <c r="G109" s="56"/>
      <c r="H109" s="21"/>
      <c r="I109" s="21"/>
      <c r="J109" s="56"/>
      <c r="K109" s="56"/>
      <c r="L109" s="56"/>
      <c r="M109" s="56"/>
      <c r="N109" s="70"/>
      <c r="O109" s="70"/>
      <c r="P109" s="56"/>
      <c r="Q109" s="56"/>
      <c r="R109" s="56"/>
      <c r="S109" s="57"/>
      <c r="T109" s="57"/>
      <c r="U109" s="57"/>
      <c r="V109" s="56"/>
      <c r="W109" s="56"/>
      <c r="X109" s="56"/>
      <c r="Y109" s="56"/>
      <c r="Z109" s="56"/>
      <c r="AA109" s="56"/>
      <c r="AB109" s="21"/>
      <c r="AC109" s="21"/>
      <c r="AD109" s="57"/>
      <c r="AE109" s="57"/>
      <c r="AF109" s="56"/>
      <c r="AG109" s="56"/>
      <c r="AH109" s="121">
        <f t="shared" si="14"/>
        <v>0</v>
      </c>
      <c r="AI109" s="121">
        <f t="shared" si="15"/>
        <v>0</v>
      </c>
      <c r="AJ109" s="121">
        <f t="shared" si="11"/>
        <v>0</v>
      </c>
      <c r="AK109" s="334">
        <f t="shared" si="10"/>
        <v>0</v>
      </c>
    </row>
    <row r="110" spans="1:37" ht="15">
      <c r="A110" s="117">
        <v>30</v>
      </c>
      <c r="B110" s="119" t="s">
        <v>52</v>
      </c>
      <c r="C110" s="119" t="s">
        <v>0</v>
      </c>
      <c r="D110" s="323">
        <f>'День 1'!AO110</f>
        <v>0</v>
      </c>
      <c r="E110" s="128"/>
      <c r="F110" s="56"/>
      <c r="G110" s="56"/>
      <c r="H110" s="21"/>
      <c r="I110" s="21"/>
      <c r="J110" s="56"/>
      <c r="K110" s="56"/>
      <c r="L110" s="56"/>
      <c r="M110" s="56"/>
      <c r="N110" s="70"/>
      <c r="O110" s="70"/>
      <c r="P110" s="56"/>
      <c r="Q110" s="56"/>
      <c r="R110" s="56"/>
      <c r="S110" s="57"/>
      <c r="T110" s="57"/>
      <c r="U110" s="57"/>
      <c r="V110" s="56"/>
      <c r="W110" s="56"/>
      <c r="X110" s="56"/>
      <c r="Y110" s="56"/>
      <c r="Z110" s="56"/>
      <c r="AA110" s="56"/>
      <c r="AB110" s="21"/>
      <c r="AC110" s="21"/>
      <c r="AD110" s="216">
        <v>0.00528</v>
      </c>
      <c r="AE110" s="216">
        <v>0.0065</v>
      </c>
      <c r="AF110" s="56"/>
      <c r="AG110" s="56"/>
      <c r="AH110" s="121">
        <f t="shared" si="14"/>
        <v>0</v>
      </c>
      <c r="AI110" s="121">
        <f t="shared" si="15"/>
        <v>0</v>
      </c>
      <c r="AJ110" s="121">
        <f t="shared" si="11"/>
        <v>0</v>
      </c>
      <c r="AK110" s="334">
        <f t="shared" si="10"/>
        <v>0</v>
      </c>
    </row>
    <row r="111" spans="18:37" ht="15">
      <c r="R111" s="63"/>
      <c r="S111" s="63"/>
      <c r="AG111" s="1" t="s">
        <v>138</v>
      </c>
      <c r="AH111" s="103">
        <v>0.048</v>
      </c>
      <c r="AI111" s="104" t="s">
        <v>137</v>
      </c>
      <c r="AJ111" s="105">
        <f>AJ110/AH111</f>
        <v>0</v>
      </c>
      <c r="AK111" s="334">
        <f t="shared" si="10"/>
        <v>0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AK1:AK2"/>
    <mergeCell ref="F1:AG1"/>
    <mergeCell ref="AJ1:AJ2"/>
    <mergeCell ref="F2:G2"/>
    <mergeCell ref="V2:W2"/>
    <mergeCell ref="AH1:AI1"/>
    <mergeCell ref="T2:U2"/>
    <mergeCell ref="X2:Y2"/>
    <mergeCell ref="H2:I2"/>
    <mergeCell ref="L2:M2"/>
    <mergeCell ref="N2:O2"/>
    <mergeCell ref="P2:Q2"/>
    <mergeCell ref="AF2:AG2"/>
    <mergeCell ref="J2:K2"/>
    <mergeCell ref="Z2:AA2"/>
    <mergeCell ref="AD2:AE2"/>
    <mergeCell ref="AB2:AC2"/>
    <mergeCell ref="R2:S2"/>
  </mergeCell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M111"/>
  <sheetViews>
    <sheetView zoomScalePageLayoutView="0" workbookViewId="0" topLeftCell="A1">
      <pane xSplit="3" ySplit="4" topLeftCell="E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L3" sqref="AL3"/>
    </sheetView>
  </sheetViews>
  <sheetFormatPr defaultColWidth="9.140625" defaultRowHeight="15"/>
  <cols>
    <col min="1" max="1" width="3.140625" style="49" customWidth="1"/>
    <col min="2" max="2" width="25.8515625" style="49" customWidth="1"/>
    <col min="3" max="3" width="2.8515625" style="49" customWidth="1"/>
    <col min="4" max="4" width="10.28125" style="331" customWidth="1"/>
    <col min="5" max="5" width="12.00390625" style="322" customWidth="1"/>
    <col min="6" max="11" width="6.7109375" style="49" customWidth="1"/>
    <col min="12" max="13" width="5.7109375" style="49" customWidth="1"/>
    <col min="14" max="14" width="5.8515625" style="49" customWidth="1"/>
    <col min="15" max="15" width="6.421875" style="49" customWidth="1"/>
    <col min="16" max="16" width="6.140625" style="49" customWidth="1"/>
    <col min="17" max="17" width="5.7109375" style="49" customWidth="1"/>
    <col min="18" max="19" width="6.7109375" style="49" customWidth="1"/>
    <col min="20" max="20" width="5.8515625" style="49" customWidth="1"/>
    <col min="21" max="21" width="6.140625" style="49" customWidth="1"/>
    <col min="22" max="22" width="6.421875" style="49" customWidth="1"/>
    <col min="23" max="23" width="6.28125" style="49" customWidth="1"/>
    <col min="24" max="24" width="5.421875" style="49" customWidth="1"/>
    <col min="25" max="25" width="6.00390625" style="49" customWidth="1"/>
    <col min="26" max="26" width="5.7109375" style="49" customWidth="1"/>
    <col min="27" max="27" width="5.421875" style="49" customWidth="1"/>
    <col min="28" max="28" width="5.7109375" style="49" customWidth="1"/>
    <col min="29" max="29" width="5.8515625" style="49" customWidth="1"/>
    <col min="30" max="31" width="5.57421875" style="49" customWidth="1"/>
    <col min="32" max="33" width="5.421875" style="9" customWidth="1"/>
    <col min="34" max="35" width="5.8515625" style="49" customWidth="1"/>
    <col min="36" max="36" width="9.140625" style="49" customWidth="1"/>
    <col min="37" max="37" width="8.57421875" style="49" customWidth="1"/>
    <col min="38" max="38" width="8.421875" style="49" customWidth="1"/>
    <col min="39" max="39" width="9.140625" style="335" customWidth="1"/>
  </cols>
  <sheetData>
    <row r="1" spans="1:39" ht="30.75" customHeight="1">
      <c r="A1" s="25"/>
      <c r="B1" s="26" t="s">
        <v>169</v>
      </c>
      <c r="C1" s="27"/>
      <c r="D1" s="321"/>
      <c r="E1" s="321"/>
      <c r="F1" s="296"/>
      <c r="G1" s="297"/>
      <c r="H1" s="297"/>
      <c r="I1" s="297"/>
      <c r="J1" s="297"/>
      <c r="K1" s="297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80" t="s">
        <v>170</v>
      </c>
      <c r="AK1" s="281"/>
      <c r="AL1" s="270" t="s">
        <v>125</v>
      </c>
      <c r="AM1" s="326" t="s">
        <v>366</v>
      </c>
    </row>
    <row r="2" spans="1:39" s="5" customFormat="1" ht="52.5" customHeight="1">
      <c r="A2" s="28"/>
      <c r="B2" s="66" t="s">
        <v>118</v>
      </c>
      <c r="C2" s="29"/>
      <c r="D2" s="33" t="s">
        <v>364</v>
      </c>
      <c r="E2" s="33" t="s">
        <v>365</v>
      </c>
      <c r="F2" s="286" t="s">
        <v>348</v>
      </c>
      <c r="G2" s="287"/>
      <c r="H2" s="286" t="s">
        <v>94</v>
      </c>
      <c r="I2" s="287"/>
      <c r="J2" s="286" t="s">
        <v>204</v>
      </c>
      <c r="K2" s="287"/>
      <c r="L2" s="303" t="s">
        <v>354</v>
      </c>
      <c r="M2" s="304"/>
      <c r="N2" s="274" t="s">
        <v>270</v>
      </c>
      <c r="O2" s="275"/>
      <c r="P2" s="286" t="s">
        <v>261</v>
      </c>
      <c r="Q2" s="287"/>
      <c r="R2" s="301" t="s">
        <v>349</v>
      </c>
      <c r="S2" s="301"/>
      <c r="T2" s="286" t="s">
        <v>101</v>
      </c>
      <c r="U2" s="287"/>
      <c r="V2" s="302" t="s">
        <v>88</v>
      </c>
      <c r="W2" s="300"/>
      <c r="X2" s="286" t="s">
        <v>126</v>
      </c>
      <c r="Y2" s="287"/>
      <c r="Z2" s="286" t="s">
        <v>304</v>
      </c>
      <c r="AA2" s="287"/>
      <c r="AB2" s="286" t="s">
        <v>225</v>
      </c>
      <c r="AC2" s="287"/>
      <c r="AD2" s="282" t="s">
        <v>350</v>
      </c>
      <c r="AE2" s="283"/>
      <c r="AF2" s="286" t="s">
        <v>253</v>
      </c>
      <c r="AG2" s="287"/>
      <c r="AH2" s="286" t="s">
        <v>248</v>
      </c>
      <c r="AI2" s="287"/>
      <c r="AJ2" s="110" t="s">
        <v>73</v>
      </c>
      <c r="AK2" s="109" t="s">
        <v>74</v>
      </c>
      <c r="AL2" s="271"/>
      <c r="AM2" s="327"/>
    </row>
    <row r="3" spans="1:39" ht="15.75">
      <c r="A3" s="30"/>
      <c r="B3" s="31" t="s">
        <v>68</v>
      </c>
      <c r="C3" s="32"/>
      <c r="D3" s="32"/>
      <c r="E3" s="32"/>
      <c r="F3" s="50" t="s">
        <v>55</v>
      </c>
      <c r="G3" s="50" t="s">
        <v>56</v>
      </c>
      <c r="H3" s="50" t="s">
        <v>55</v>
      </c>
      <c r="I3" s="50" t="s">
        <v>56</v>
      </c>
      <c r="J3" s="50" t="s">
        <v>55</v>
      </c>
      <c r="K3" s="50" t="s">
        <v>56</v>
      </c>
      <c r="L3" s="50" t="s">
        <v>55</v>
      </c>
      <c r="M3" s="50" t="s">
        <v>56</v>
      </c>
      <c r="N3" s="50" t="s">
        <v>55</v>
      </c>
      <c r="O3" s="50" t="s">
        <v>56</v>
      </c>
      <c r="P3" s="50" t="s">
        <v>55</v>
      </c>
      <c r="Q3" s="50" t="s">
        <v>56</v>
      </c>
      <c r="R3" s="14" t="s">
        <v>55</v>
      </c>
      <c r="S3" s="14" t="s">
        <v>56</v>
      </c>
      <c r="T3" s="51" t="s">
        <v>55</v>
      </c>
      <c r="U3" s="51" t="s">
        <v>56</v>
      </c>
      <c r="V3" s="82" t="s">
        <v>55</v>
      </c>
      <c r="W3" s="82" t="s">
        <v>56</v>
      </c>
      <c r="X3" s="11" t="s">
        <v>55</v>
      </c>
      <c r="Y3" s="11" t="s">
        <v>56</v>
      </c>
      <c r="Z3" s="50" t="s">
        <v>55</v>
      </c>
      <c r="AA3" s="51" t="s">
        <v>56</v>
      </c>
      <c r="AB3" s="51" t="s">
        <v>55</v>
      </c>
      <c r="AC3" s="51" t="s">
        <v>56</v>
      </c>
      <c r="AD3" s="11" t="s">
        <v>55</v>
      </c>
      <c r="AE3" s="11" t="s">
        <v>56</v>
      </c>
      <c r="AF3" s="50" t="s">
        <v>55</v>
      </c>
      <c r="AG3" s="50" t="s">
        <v>56</v>
      </c>
      <c r="AH3" s="11" t="s">
        <v>55</v>
      </c>
      <c r="AI3" s="14" t="s">
        <v>56</v>
      </c>
      <c r="AJ3" s="100" t="s">
        <v>367</v>
      </c>
      <c r="AK3" s="100" t="s">
        <v>367</v>
      </c>
      <c r="AL3" s="101">
        <f>AJ3+AK3</f>
        <v>0</v>
      </c>
      <c r="AM3" s="332"/>
    </row>
    <row r="4" spans="1:39" ht="15">
      <c r="A4" s="30"/>
      <c r="B4" s="31" t="s">
        <v>70</v>
      </c>
      <c r="C4" s="33"/>
      <c r="D4" s="33"/>
      <c r="E4" s="33"/>
      <c r="F4" s="73" t="s">
        <v>258</v>
      </c>
      <c r="G4" s="73" t="s">
        <v>259</v>
      </c>
      <c r="H4" s="73" t="s">
        <v>260</v>
      </c>
      <c r="I4" s="219" t="s">
        <v>223</v>
      </c>
      <c r="J4" s="73" t="s">
        <v>75</v>
      </c>
      <c r="K4" s="73" t="s">
        <v>82</v>
      </c>
      <c r="L4" s="73" t="s">
        <v>78</v>
      </c>
      <c r="M4" s="73" t="s">
        <v>81</v>
      </c>
      <c r="N4" s="73" t="s">
        <v>86</v>
      </c>
      <c r="O4" s="73" t="s">
        <v>79</v>
      </c>
      <c r="P4" s="73" t="s">
        <v>78</v>
      </c>
      <c r="Q4" s="73" t="s">
        <v>81</v>
      </c>
      <c r="R4" s="73" t="s">
        <v>222</v>
      </c>
      <c r="S4" s="73" t="s">
        <v>205</v>
      </c>
      <c r="T4" s="213" t="s">
        <v>128</v>
      </c>
      <c r="U4" s="213" t="s">
        <v>102</v>
      </c>
      <c r="V4" s="220" t="s">
        <v>78</v>
      </c>
      <c r="W4" s="220" t="s">
        <v>81</v>
      </c>
      <c r="X4" s="73" t="s">
        <v>306</v>
      </c>
      <c r="Y4" s="73" t="s">
        <v>305</v>
      </c>
      <c r="Z4" s="73" t="s">
        <v>83</v>
      </c>
      <c r="AA4" s="213" t="s">
        <v>211</v>
      </c>
      <c r="AB4" s="213" t="s">
        <v>120</v>
      </c>
      <c r="AC4" s="213" t="s">
        <v>214</v>
      </c>
      <c r="AD4" s="73" t="s">
        <v>92</v>
      </c>
      <c r="AE4" s="73" t="s">
        <v>92</v>
      </c>
      <c r="AF4" s="73" t="s">
        <v>78</v>
      </c>
      <c r="AG4" s="73" t="s">
        <v>81</v>
      </c>
      <c r="AH4" s="74">
        <v>20</v>
      </c>
      <c r="AI4" s="73" t="s">
        <v>247</v>
      </c>
      <c r="AJ4" s="14"/>
      <c r="AK4" s="16"/>
      <c r="AL4" s="16"/>
      <c r="AM4" s="332"/>
    </row>
    <row r="5" spans="1:39" ht="15">
      <c r="A5" s="30"/>
      <c r="B5" s="31"/>
      <c r="C5" s="33"/>
      <c r="D5" s="33"/>
      <c r="E5" s="33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11"/>
      <c r="S5" s="11"/>
      <c r="T5" s="51"/>
      <c r="U5" s="51"/>
      <c r="V5" s="82"/>
      <c r="W5" s="82"/>
      <c r="X5" s="11"/>
      <c r="Y5" s="11"/>
      <c r="Z5" s="239"/>
      <c r="AA5" s="240"/>
      <c r="AB5" s="51"/>
      <c r="AC5" s="51"/>
      <c r="AD5" s="11"/>
      <c r="AE5" s="11"/>
      <c r="AF5" s="239"/>
      <c r="AG5" s="239"/>
      <c r="AH5" s="15"/>
      <c r="AI5" s="14"/>
      <c r="AJ5" s="14"/>
      <c r="AK5" s="16"/>
      <c r="AL5" s="16"/>
      <c r="AM5" s="332"/>
    </row>
    <row r="6" spans="1:39" ht="15">
      <c r="A6" s="117">
        <v>1</v>
      </c>
      <c r="B6" s="118" t="s">
        <v>48</v>
      </c>
      <c r="C6" s="119" t="s">
        <v>0</v>
      </c>
      <c r="D6" s="323">
        <f>'День 2'!AK6</f>
        <v>0</v>
      </c>
      <c r="E6" s="12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11"/>
      <c r="S6" s="11"/>
      <c r="T6" s="69"/>
      <c r="U6" s="69"/>
      <c r="V6" s="198"/>
      <c r="W6" s="198"/>
      <c r="X6" s="11"/>
      <c r="Y6" s="11"/>
      <c r="Z6" s="68"/>
      <c r="AA6" s="69"/>
      <c r="AB6" s="69"/>
      <c r="AC6" s="69"/>
      <c r="AD6" s="11"/>
      <c r="AE6" s="11"/>
      <c r="AF6" s="68"/>
      <c r="AG6" s="68"/>
      <c r="AH6" s="15"/>
      <c r="AI6" s="11"/>
      <c r="AJ6" s="120">
        <f>AJ7+AJ8+AJ9</f>
        <v>0</v>
      </c>
      <c r="AK6" s="120">
        <f>AK7+AK8+AK9</f>
        <v>0</v>
      </c>
      <c r="AL6" s="120">
        <f>AL7+AL8+AL9</f>
        <v>0</v>
      </c>
      <c r="AM6" s="334">
        <f>(D6+E6)-AL6</f>
        <v>0</v>
      </c>
    </row>
    <row r="7" spans="1:39" ht="15">
      <c r="A7" s="34"/>
      <c r="B7" s="35" t="s">
        <v>4</v>
      </c>
      <c r="C7" s="36" t="s">
        <v>0</v>
      </c>
      <c r="D7" s="323">
        <f>'День 2'!AK7</f>
        <v>0</v>
      </c>
      <c r="E7" s="38"/>
      <c r="F7" s="56"/>
      <c r="G7" s="56"/>
      <c r="H7" s="56"/>
      <c r="I7" s="56"/>
      <c r="J7" s="210">
        <v>0.025</v>
      </c>
      <c r="K7" s="210">
        <v>0.03</v>
      </c>
      <c r="L7" s="56"/>
      <c r="M7" s="56"/>
      <c r="N7" s="56"/>
      <c r="O7" s="56"/>
      <c r="P7" s="56"/>
      <c r="Q7" s="56"/>
      <c r="R7" s="56"/>
      <c r="S7" s="56"/>
      <c r="T7" s="57"/>
      <c r="U7" s="57"/>
      <c r="V7" s="95"/>
      <c r="W7" s="95"/>
      <c r="X7" s="56"/>
      <c r="Y7" s="56"/>
      <c r="Z7" s="56"/>
      <c r="AA7" s="57"/>
      <c r="AB7" s="57"/>
      <c r="AC7" s="57"/>
      <c r="AD7" s="56"/>
      <c r="AE7" s="56"/>
      <c r="AF7" s="56"/>
      <c r="AG7" s="56"/>
      <c r="AH7" s="56"/>
      <c r="AI7" s="56"/>
      <c r="AJ7" s="58">
        <f>(AH7+AD7+AB7+Z7+X7+V7+T7+R7+P7+N7+L7+J7+H7+F7+AF7)*$AJ$3</f>
        <v>0</v>
      </c>
      <c r="AK7" s="58">
        <f>(AI7+AE7+AC7+AA7+Y7+W7+U7+S7+Q7+O7+M7+K7+I7+G7+AG7)*$AK$3</f>
        <v>0</v>
      </c>
      <c r="AL7" s="59">
        <f>AK7+AJ7</f>
        <v>0</v>
      </c>
      <c r="AM7" s="334">
        <f aca="true" t="shared" si="0" ref="AM7:AM70">(D7+E7)-AL7</f>
        <v>0</v>
      </c>
    </row>
    <row r="8" spans="1:39" ht="15">
      <c r="A8" s="34"/>
      <c r="B8" s="37" t="s">
        <v>48</v>
      </c>
      <c r="C8" s="36" t="s">
        <v>0</v>
      </c>
      <c r="D8" s="323">
        <f>'День 2'!AK8</f>
        <v>0</v>
      </c>
      <c r="E8" s="38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57"/>
      <c r="V8" s="95"/>
      <c r="W8" s="95"/>
      <c r="X8" s="210">
        <v>0.04</v>
      </c>
      <c r="Y8" s="210">
        <v>0.05</v>
      </c>
      <c r="Z8" s="56"/>
      <c r="AA8" s="57"/>
      <c r="AB8" s="57"/>
      <c r="AC8" s="57"/>
      <c r="AD8" s="56"/>
      <c r="AE8" s="56"/>
      <c r="AF8" s="56"/>
      <c r="AG8" s="56"/>
      <c r="AH8" s="56"/>
      <c r="AI8" s="56"/>
      <c r="AJ8" s="58">
        <f>(AH8+AD8+AB8+Z8+X8+V8+T8+R8+P8+N8+L8+J8+H8+F8+AF8)*$AJ$3</f>
        <v>0</v>
      </c>
      <c r="AK8" s="58">
        <f>(AI8+AE8+AC8+AA8+Y8+W8+U8+S8+Q8+O8+M8+K8+I8+G8+AG8)*$AK$3</f>
        <v>0</v>
      </c>
      <c r="AL8" s="59">
        <f aca="true" t="shared" si="1" ref="AL8:AL74">AK8+AJ8</f>
        <v>0</v>
      </c>
      <c r="AM8" s="334">
        <f t="shared" si="0"/>
        <v>0</v>
      </c>
    </row>
    <row r="9" spans="1:39" ht="15">
      <c r="A9" s="34"/>
      <c r="B9" s="35" t="s">
        <v>43</v>
      </c>
      <c r="C9" s="36" t="s">
        <v>0</v>
      </c>
      <c r="D9" s="323">
        <f>'День 2'!AK9</f>
        <v>0</v>
      </c>
      <c r="E9" s="38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7"/>
      <c r="U9" s="57"/>
      <c r="V9" s="95"/>
      <c r="W9" s="95"/>
      <c r="X9" s="56"/>
      <c r="Y9" s="56"/>
      <c r="Z9" s="210">
        <v>0.006</v>
      </c>
      <c r="AA9" s="216">
        <v>0.008</v>
      </c>
      <c r="AB9" s="57"/>
      <c r="AC9" s="57"/>
      <c r="AD9" s="56"/>
      <c r="AE9" s="56"/>
      <c r="AF9" s="56"/>
      <c r="AG9" s="56"/>
      <c r="AH9" s="56"/>
      <c r="AI9" s="56"/>
      <c r="AJ9" s="58">
        <f>(AH9+AD9+AB9+Z9+X9+V9+T9+R9+P9+N9+L9+J9+H9+F9+AF9)*$AJ$3</f>
        <v>0</v>
      </c>
      <c r="AK9" s="58">
        <f>(AI9+AE9+AC9+AA9+Y9+W9+U9+S9+Q9+O9+M9+K9+I9+G9+AG9)*$AK$3</f>
        <v>0</v>
      </c>
      <c r="AL9" s="59">
        <f t="shared" si="1"/>
        <v>0</v>
      </c>
      <c r="AM9" s="334">
        <f t="shared" si="0"/>
        <v>0</v>
      </c>
    </row>
    <row r="10" spans="1:39" ht="15">
      <c r="A10" s="117">
        <v>2</v>
      </c>
      <c r="B10" s="119" t="s">
        <v>127</v>
      </c>
      <c r="C10" s="119" t="s">
        <v>0</v>
      </c>
      <c r="D10" s="323">
        <f>'День 2'!AK10</f>
        <v>0</v>
      </c>
      <c r="E10" s="128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7"/>
      <c r="U10" s="57"/>
      <c r="V10" s="95"/>
      <c r="W10" s="95"/>
      <c r="X10" s="210">
        <v>0.035</v>
      </c>
      <c r="Y10" s="210">
        <v>0.045</v>
      </c>
      <c r="Z10" s="56"/>
      <c r="AA10" s="57"/>
      <c r="AB10" s="57"/>
      <c r="AC10" s="57"/>
      <c r="AD10" s="56"/>
      <c r="AE10" s="56"/>
      <c r="AF10" s="56"/>
      <c r="AG10" s="56"/>
      <c r="AH10" s="56"/>
      <c r="AI10" s="56"/>
      <c r="AJ10" s="107">
        <f>(AH10+AD10+AB10+Z10+X10+V10+T10+R10+P10+N10+L10+J10+H10+F10+AF10)*$AJ$3</f>
        <v>0</v>
      </c>
      <c r="AK10" s="107">
        <f>(AI10+AE10+AC10+AA10+Y10+W10+U10+S10+Q10+O10+M10+K10+I10+G10+AG10)*$AK$3</f>
        <v>0</v>
      </c>
      <c r="AL10" s="107">
        <f t="shared" si="1"/>
        <v>0</v>
      </c>
      <c r="AM10" s="334">
        <f t="shared" si="0"/>
        <v>0</v>
      </c>
    </row>
    <row r="11" spans="1:39" ht="15">
      <c r="A11" s="117">
        <v>3</v>
      </c>
      <c r="B11" s="124" t="s">
        <v>178</v>
      </c>
      <c r="C11" s="119" t="s">
        <v>0</v>
      </c>
      <c r="D11" s="323">
        <f>'День 2'!AK11</f>
        <v>0</v>
      </c>
      <c r="E11" s="128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7"/>
      <c r="U11" s="57"/>
      <c r="V11" s="95"/>
      <c r="W11" s="95"/>
      <c r="X11" s="56"/>
      <c r="Y11" s="56"/>
      <c r="Z11" s="56"/>
      <c r="AA11" s="57"/>
      <c r="AB11" s="57"/>
      <c r="AC11" s="57"/>
      <c r="AD11" s="56"/>
      <c r="AE11" s="56"/>
      <c r="AF11" s="56"/>
      <c r="AG11" s="56"/>
      <c r="AH11" s="56"/>
      <c r="AI11" s="56"/>
      <c r="AJ11" s="107">
        <f>(AH11+AD11+AB11+Z11+X11+V11+T11+R11+P11+N11+L11+J11+H11+F11+AF11)*$AJ$3</f>
        <v>0</v>
      </c>
      <c r="AK11" s="107">
        <f>(AI11+AE11+AC11+AA11+Y11+W11+U11+S11+Q11+O11+M11+K11+I11+G11+AG11)*$AK$3</f>
        <v>0</v>
      </c>
      <c r="AL11" s="107">
        <f t="shared" si="1"/>
        <v>0</v>
      </c>
      <c r="AM11" s="334">
        <f t="shared" si="0"/>
        <v>0</v>
      </c>
    </row>
    <row r="12" spans="1:39" ht="15">
      <c r="A12" s="117">
        <v>4</v>
      </c>
      <c r="B12" s="118" t="s">
        <v>172</v>
      </c>
      <c r="C12" s="119" t="s">
        <v>0</v>
      </c>
      <c r="D12" s="323">
        <f>'День 2'!AK12</f>
        <v>0</v>
      </c>
      <c r="E12" s="128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6"/>
      <c r="S12" s="56"/>
      <c r="T12" s="54"/>
      <c r="U12" s="54"/>
      <c r="V12" s="95"/>
      <c r="W12" s="95"/>
      <c r="X12" s="56"/>
      <c r="Y12" s="56"/>
      <c r="Z12" s="52"/>
      <c r="AA12" s="54"/>
      <c r="AB12" s="54"/>
      <c r="AC12" s="54"/>
      <c r="AD12" s="56"/>
      <c r="AE12" s="56"/>
      <c r="AF12" s="52"/>
      <c r="AG12" s="52"/>
      <c r="AH12" s="56"/>
      <c r="AI12" s="56"/>
      <c r="AJ12" s="122">
        <f>AJ13+AJ14+AJ15+AJ16</f>
        <v>0</v>
      </c>
      <c r="AK12" s="122">
        <f>AK13+AK14+AK15+AK16</f>
        <v>0</v>
      </c>
      <c r="AL12" s="122">
        <f>AL13+AL14+AL15+AL16</f>
        <v>0</v>
      </c>
      <c r="AM12" s="334">
        <f t="shared" si="0"/>
        <v>0</v>
      </c>
    </row>
    <row r="13" spans="1:39" ht="15">
      <c r="A13" s="34"/>
      <c r="B13" s="37" t="s">
        <v>6</v>
      </c>
      <c r="C13" s="36" t="s">
        <v>0</v>
      </c>
      <c r="D13" s="323">
        <f>'День 2'!AK13</f>
        <v>0</v>
      </c>
      <c r="E13" s="38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7"/>
      <c r="U13" s="57"/>
      <c r="V13" s="95"/>
      <c r="W13" s="95"/>
      <c r="X13" s="56"/>
      <c r="Y13" s="56"/>
      <c r="Z13" s="56"/>
      <c r="AA13" s="57"/>
      <c r="AB13" s="57"/>
      <c r="AC13" s="57"/>
      <c r="AD13" s="56"/>
      <c r="AE13" s="56"/>
      <c r="AF13" s="56"/>
      <c r="AG13" s="56"/>
      <c r="AH13" s="56"/>
      <c r="AI13" s="56"/>
      <c r="AJ13" s="58">
        <f>(AH13+AD13+AB13+Z13+X13+V13+T13+R13+P13+N13+L13+J13+H13+F13+AF13)*$AJ$3</f>
        <v>0</v>
      </c>
      <c r="AK13" s="58">
        <f>(AI13+AE13+AC13+AA13+Y13+W13+U13+S13+Q13+O13+M13+K13+I13+G13+AG13)*$AK$3</f>
        <v>0</v>
      </c>
      <c r="AL13" s="59">
        <f t="shared" si="1"/>
        <v>0</v>
      </c>
      <c r="AM13" s="334">
        <f t="shared" si="0"/>
        <v>0</v>
      </c>
    </row>
    <row r="14" spans="1:39" ht="15">
      <c r="A14" s="34"/>
      <c r="B14" s="34" t="s">
        <v>198</v>
      </c>
      <c r="C14" s="36" t="s">
        <v>0</v>
      </c>
      <c r="D14" s="323">
        <f>'День 2'!AK14</f>
        <v>0</v>
      </c>
      <c r="E14" s="38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22"/>
      <c r="Q14" s="22"/>
      <c r="R14" s="56"/>
      <c r="S14" s="56"/>
      <c r="T14" s="57"/>
      <c r="U14" s="57"/>
      <c r="V14" s="95"/>
      <c r="W14" s="95"/>
      <c r="X14" s="56"/>
      <c r="Y14" s="56"/>
      <c r="Z14" s="22"/>
      <c r="AA14" s="60"/>
      <c r="AB14" s="57"/>
      <c r="AC14" s="57"/>
      <c r="AD14" s="56"/>
      <c r="AE14" s="56"/>
      <c r="AF14" s="56"/>
      <c r="AG14" s="56"/>
      <c r="AH14" s="56"/>
      <c r="AI14" s="56"/>
      <c r="AJ14" s="58">
        <f>(AH14+AD14+AB14+Z14+X14+V14+T14+R14+P14+N14+L14+J14+H14+F14+AF14)*$AJ$3</f>
        <v>0</v>
      </c>
      <c r="AK14" s="58">
        <f>(AI14+AE14+AC14+AA14+Y14+W14+U14+S14+Q14+O14+M14+K14+I14+G14+AG14)*$AK$3</f>
        <v>0</v>
      </c>
      <c r="AL14" s="59">
        <f t="shared" si="1"/>
        <v>0</v>
      </c>
      <c r="AM14" s="334">
        <f t="shared" si="0"/>
        <v>0</v>
      </c>
    </row>
    <row r="15" spans="1:39" ht="15">
      <c r="A15" s="34"/>
      <c r="B15" s="35" t="s">
        <v>7</v>
      </c>
      <c r="C15" s="36" t="s">
        <v>0</v>
      </c>
      <c r="D15" s="323">
        <f>'День 2'!AK15</f>
        <v>0</v>
      </c>
      <c r="E15" s="38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7"/>
      <c r="U15" s="57"/>
      <c r="V15" s="95"/>
      <c r="W15" s="95"/>
      <c r="X15" s="56"/>
      <c r="Y15" s="56"/>
      <c r="Z15" s="56"/>
      <c r="AA15" s="57"/>
      <c r="AB15" s="57"/>
      <c r="AC15" s="57"/>
      <c r="AD15" s="56"/>
      <c r="AE15" s="56"/>
      <c r="AF15" s="56"/>
      <c r="AG15" s="56"/>
      <c r="AH15" s="56"/>
      <c r="AI15" s="56"/>
      <c r="AJ15" s="58">
        <f>(AH15+AD15+AB15+Z15+X15+V15+T15+R15+P15+N15+L15+J15+H15+F15+AF15)*$AJ$3</f>
        <v>0</v>
      </c>
      <c r="AK15" s="58">
        <f>(AI15+AE15+AC15+AA15+Y15+W15+U15+S15+Q15+O15+M15+K15+I15+G15+AG15)*$AK$3</f>
        <v>0</v>
      </c>
      <c r="AL15" s="59">
        <f t="shared" si="1"/>
        <v>0</v>
      </c>
      <c r="AM15" s="334">
        <f t="shared" si="0"/>
        <v>0</v>
      </c>
    </row>
    <row r="16" spans="1:39" ht="15">
      <c r="A16" s="34"/>
      <c r="B16" s="35" t="s">
        <v>59</v>
      </c>
      <c r="C16" s="36" t="s">
        <v>0</v>
      </c>
      <c r="D16" s="323">
        <f>'День 2'!AK16</f>
        <v>0</v>
      </c>
      <c r="E16" s="38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7"/>
      <c r="U16" s="57"/>
      <c r="V16" s="95"/>
      <c r="W16" s="95"/>
      <c r="X16" s="56"/>
      <c r="Y16" s="56"/>
      <c r="Z16" s="56"/>
      <c r="AA16" s="57"/>
      <c r="AB16" s="57"/>
      <c r="AC16" s="57"/>
      <c r="AD16" s="56"/>
      <c r="AE16" s="56"/>
      <c r="AF16" s="56"/>
      <c r="AG16" s="56"/>
      <c r="AH16" s="56"/>
      <c r="AI16" s="56"/>
      <c r="AJ16" s="58">
        <f>(AH16+AD16+AB16+Z16+X16+V16+T16+R16+P16+N16+L16+J16+H16+F16+AF16)*$AJ$3</f>
        <v>0</v>
      </c>
      <c r="AK16" s="58">
        <f>(AI16+AE16+AC16+AA16+Y16+W16+U16+S16+Q16+O16+M16+K16+I16+G16+AG16)*$AK$3</f>
        <v>0</v>
      </c>
      <c r="AL16" s="59">
        <f t="shared" si="1"/>
        <v>0</v>
      </c>
      <c r="AM16" s="334">
        <f t="shared" si="0"/>
        <v>0</v>
      </c>
    </row>
    <row r="17" spans="1:39" ht="15">
      <c r="A17" s="117">
        <v>5</v>
      </c>
      <c r="B17" s="118" t="s">
        <v>142</v>
      </c>
      <c r="C17" s="119" t="s">
        <v>0</v>
      </c>
      <c r="D17" s="323">
        <f>'День 2'!AK17</f>
        <v>0</v>
      </c>
      <c r="E17" s="128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7"/>
      <c r="U17" s="57"/>
      <c r="V17" s="95"/>
      <c r="W17" s="95"/>
      <c r="X17" s="56"/>
      <c r="Y17" s="56"/>
      <c r="Z17" s="56"/>
      <c r="AA17" s="57"/>
      <c r="AB17" s="57"/>
      <c r="AC17" s="57"/>
      <c r="AD17" s="56"/>
      <c r="AE17" s="56"/>
      <c r="AF17" s="56"/>
      <c r="AG17" s="56"/>
      <c r="AH17" s="56"/>
      <c r="AI17" s="56"/>
      <c r="AJ17" s="122">
        <f>AJ18+AJ19+AJ20</f>
        <v>0</v>
      </c>
      <c r="AK17" s="122">
        <f>AK18+AK19+AK20</f>
        <v>0</v>
      </c>
      <c r="AL17" s="122">
        <f>AL18+AL19+AL20</f>
        <v>0</v>
      </c>
      <c r="AM17" s="334">
        <f t="shared" si="0"/>
        <v>0</v>
      </c>
    </row>
    <row r="18" spans="1:39" ht="15" customHeight="1">
      <c r="A18" s="34"/>
      <c r="B18" s="37" t="s">
        <v>19</v>
      </c>
      <c r="C18" s="36" t="s">
        <v>0</v>
      </c>
      <c r="D18" s="323">
        <f>'День 2'!AK18</f>
        <v>0</v>
      </c>
      <c r="E18" s="38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7"/>
      <c r="U18" s="57"/>
      <c r="V18" s="95"/>
      <c r="W18" s="95"/>
      <c r="X18" s="56"/>
      <c r="Y18" s="56"/>
      <c r="Z18" s="56"/>
      <c r="AA18" s="57"/>
      <c r="AB18" s="57"/>
      <c r="AC18" s="57"/>
      <c r="AD18" s="56"/>
      <c r="AE18" s="56"/>
      <c r="AF18" s="56"/>
      <c r="AG18" s="56"/>
      <c r="AH18" s="56"/>
      <c r="AI18" s="56"/>
      <c r="AJ18" s="58">
        <f>(AH18+AD18+AB18+Z18+X18+V18+T18+R18+P18+N18+L18+J18+H18+F18+AF18)*$AJ$3</f>
        <v>0</v>
      </c>
      <c r="AK18" s="58">
        <f>(AI18+AE18+AC18+AA18+Y18+W18+U18+S18+Q18+O18+M18+K18+I18+G18+AG18)*$AK$3</f>
        <v>0</v>
      </c>
      <c r="AL18" s="59">
        <f t="shared" si="1"/>
        <v>0</v>
      </c>
      <c r="AM18" s="334">
        <f t="shared" si="0"/>
        <v>0</v>
      </c>
    </row>
    <row r="19" spans="1:39" ht="15">
      <c r="A19" s="34"/>
      <c r="B19" s="35" t="s">
        <v>20</v>
      </c>
      <c r="C19" s="36" t="s">
        <v>0</v>
      </c>
      <c r="D19" s="323">
        <f>'День 2'!AK19</f>
        <v>0</v>
      </c>
      <c r="E19" s="38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210">
        <v>0.0391</v>
      </c>
      <c r="S19" s="210">
        <v>0.0493</v>
      </c>
      <c r="T19" s="57"/>
      <c r="U19" s="57"/>
      <c r="V19" s="95"/>
      <c r="W19" s="95"/>
      <c r="X19" s="56"/>
      <c r="Y19" s="56"/>
      <c r="Z19" s="56"/>
      <c r="AA19" s="57"/>
      <c r="AB19" s="57"/>
      <c r="AC19" s="57"/>
      <c r="AD19" s="56"/>
      <c r="AE19" s="56"/>
      <c r="AF19" s="56"/>
      <c r="AG19" s="56"/>
      <c r="AH19" s="56"/>
      <c r="AI19" s="56"/>
      <c r="AJ19" s="58">
        <f>(AH19+AD19+AB19+Z19+X19+V19+T19+R19+P19+N19+L19+J19+H19+F19+AF19)*$AJ$3</f>
        <v>0</v>
      </c>
      <c r="AK19" s="58">
        <f>(AI19+AE19+AC19+AA19+Y19+W19+U19+S19+Q19+O19+M19+K19+I19+G19+AG19)*$AK$3</f>
        <v>0</v>
      </c>
      <c r="AL19" s="59">
        <f t="shared" si="1"/>
        <v>0</v>
      </c>
      <c r="AM19" s="334">
        <f t="shared" si="0"/>
        <v>0</v>
      </c>
    </row>
    <row r="20" spans="1:39" ht="15" customHeight="1">
      <c r="A20" s="34"/>
      <c r="B20" s="39" t="s">
        <v>63</v>
      </c>
      <c r="C20" s="36" t="s">
        <v>0</v>
      </c>
      <c r="D20" s="323">
        <f>'День 2'!AK20</f>
        <v>0</v>
      </c>
      <c r="E20" s="38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7"/>
      <c r="U20" s="57"/>
      <c r="V20" s="95"/>
      <c r="W20" s="95"/>
      <c r="X20" s="56"/>
      <c r="Y20" s="56"/>
      <c r="Z20" s="56"/>
      <c r="AA20" s="57"/>
      <c r="AB20" s="57"/>
      <c r="AC20" s="57"/>
      <c r="AD20" s="56"/>
      <c r="AE20" s="56"/>
      <c r="AF20" s="56"/>
      <c r="AG20" s="56"/>
      <c r="AH20" s="56"/>
      <c r="AI20" s="56"/>
      <c r="AJ20" s="58">
        <f>(AH20+AD20+AB20+Z20+X20+V20+T20+R20+P20+N20+L20+J20+H20+F20+AF20)*$AJ$3</f>
        <v>0</v>
      </c>
      <c r="AK20" s="58">
        <f>(AI20+AE20+AC20+AA20+Y20+W20+U20+S20+Q20+O20+M20+K20+I20+G20+AG20)*$AK$3</f>
        <v>0</v>
      </c>
      <c r="AL20" s="59">
        <f t="shared" si="1"/>
        <v>0</v>
      </c>
      <c r="AM20" s="334">
        <f t="shared" si="0"/>
        <v>0</v>
      </c>
    </row>
    <row r="21" spans="1:39" ht="15">
      <c r="A21" s="117">
        <v>6</v>
      </c>
      <c r="B21" s="118" t="s">
        <v>143</v>
      </c>
      <c r="C21" s="119" t="s">
        <v>0</v>
      </c>
      <c r="D21" s="323">
        <f>'День 2'!AK21</f>
        <v>0</v>
      </c>
      <c r="E21" s="128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7"/>
      <c r="U21" s="57"/>
      <c r="V21" s="95"/>
      <c r="W21" s="95"/>
      <c r="X21" s="56"/>
      <c r="Y21" s="56"/>
      <c r="Z21" s="56"/>
      <c r="AA21" s="57"/>
      <c r="AB21" s="57"/>
      <c r="AC21" s="57"/>
      <c r="AD21" s="56"/>
      <c r="AE21" s="56"/>
      <c r="AF21" s="56"/>
      <c r="AG21" s="56"/>
      <c r="AH21" s="56"/>
      <c r="AI21" s="56"/>
      <c r="AJ21" s="122">
        <f>AJ22+AJ23+AJ24</f>
        <v>0</v>
      </c>
      <c r="AK21" s="122">
        <f>AK22+AK23+AK24</f>
        <v>0</v>
      </c>
      <c r="AL21" s="122">
        <f>AL22+AL23+AL24</f>
        <v>0</v>
      </c>
      <c r="AM21" s="334">
        <f t="shared" si="0"/>
        <v>0</v>
      </c>
    </row>
    <row r="22" spans="1:39" ht="15" customHeight="1">
      <c r="A22" s="41"/>
      <c r="B22" s="112" t="s">
        <v>61</v>
      </c>
      <c r="C22" s="36" t="s">
        <v>0</v>
      </c>
      <c r="D22" s="323">
        <f>'День 2'!AK22</f>
        <v>0</v>
      </c>
      <c r="E22" s="38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7"/>
      <c r="U22" s="57"/>
      <c r="V22" s="95"/>
      <c r="W22" s="95"/>
      <c r="X22" s="56"/>
      <c r="Y22" s="56"/>
      <c r="Z22" s="56"/>
      <c r="AA22" s="57"/>
      <c r="AB22" s="57"/>
      <c r="AC22" s="57"/>
      <c r="AD22" s="56"/>
      <c r="AE22" s="56"/>
      <c r="AF22" s="56"/>
      <c r="AG22" s="56"/>
      <c r="AH22" s="56"/>
      <c r="AI22" s="56"/>
      <c r="AJ22" s="58">
        <f>(AH22+AD22+AB22+Z22+X22+V22+T22+R22+P22+N22+L22+J22+H22+F22+AF22)*$AJ$3</f>
        <v>0</v>
      </c>
      <c r="AK22" s="58">
        <f>(AI22+AE22+AC22+AA22+Y22+W22+U22+S22+Q22+O22+M22+K22+I22+G22+AG22)*$AK$3</f>
        <v>0</v>
      </c>
      <c r="AL22" s="59">
        <f t="shared" si="1"/>
        <v>0</v>
      </c>
      <c r="AM22" s="334">
        <f t="shared" si="0"/>
        <v>0</v>
      </c>
    </row>
    <row r="23" spans="1:39" ht="15" customHeight="1">
      <c r="A23" s="41"/>
      <c r="B23" s="112" t="s">
        <v>27</v>
      </c>
      <c r="C23" s="36" t="s">
        <v>0</v>
      </c>
      <c r="D23" s="323">
        <f>'День 2'!AK23</f>
        <v>0</v>
      </c>
      <c r="E23" s="38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7"/>
      <c r="U23" s="57"/>
      <c r="V23" s="95"/>
      <c r="W23" s="95"/>
      <c r="X23" s="56"/>
      <c r="Y23" s="56"/>
      <c r="Z23" s="210">
        <v>0.06165</v>
      </c>
      <c r="AA23" s="216">
        <v>0.0822</v>
      </c>
      <c r="AB23" s="57"/>
      <c r="AC23" s="57"/>
      <c r="AD23" s="56"/>
      <c r="AE23" s="56"/>
      <c r="AF23" s="56"/>
      <c r="AG23" s="56"/>
      <c r="AH23" s="56"/>
      <c r="AI23" s="56"/>
      <c r="AJ23" s="58">
        <f>(AH23+AD23+AB23+Z23+X23+V23+T23+R23+P23+N23+L23+J23+H23+F23+AF23)*$AJ$3</f>
        <v>0</v>
      </c>
      <c r="AK23" s="58">
        <f>(AI23+AE23+AC23+AA23+Y23+W23+U23+S23+Q23+O23+M23+K23+I23+G23+AG23)*$AK$3</f>
        <v>0</v>
      </c>
      <c r="AL23" s="59">
        <f t="shared" si="1"/>
        <v>0</v>
      </c>
      <c r="AM23" s="334">
        <f t="shared" si="0"/>
        <v>0</v>
      </c>
    </row>
    <row r="24" spans="1:39" ht="15" customHeight="1">
      <c r="A24" s="41"/>
      <c r="B24" s="206" t="s">
        <v>224</v>
      </c>
      <c r="C24" s="36" t="s">
        <v>0</v>
      </c>
      <c r="D24" s="323">
        <f>'День 2'!AK24</f>
        <v>0</v>
      </c>
      <c r="E24" s="38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7"/>
      <c r="U24" s="57"/>
      <c r="V24" s="95"/>
      <c r="W24" s="95"/>
      <c r="X24" s="56"/>
      <c r="Y24" s="56"/>
      <c r="Z24" s="210">
        <v>0.04725</v>
      </c>
      <c r="AA24" s="216">
        <v>0.063</v>
      </c>
      <c r="AB24" s="57"/>
      <c r="AC24" s="57"/>
      <c r="AD24" s="56"/>
      <c r="AE24" s="56"/>
      <c r="AF24" s="56"/>
      <c r="AG24" s="56"/>
      <c r="AH24" s="56"/>
      <c r="AI24" s="56"/>
      <c r="AJ24" s="58">
        <f>(AH24+AD24+AB24+Z24+X24+V24+T24+R24+P24+N24+L24+J24+H24+F24+AF24)*$AJ$3</f>
        <v>0</v>
      </c>
      <c r="AK24" s="58">
        <f>(AI24+AE24+AC24+AA24+Y24+W24+U24+S24+Q24+O24+M24+K24+I24+G24+AG24)*$AK$3</f>
        <v>0</v>
      </c>
      <c r="AL24" s="59">
        <f t="shared" si="1"/>
        <v>0</v>
      </c>
      <c r="AM24" s="334">
        <f t="shared" si="0"/>
        <v>0</v>
      </c>
    </row>
    <row r="25" spans="1:39" ht="15">
      <c r="A25" s="166">
        <v>7</v>
      </c>
      <c r="B25" s="118" t="s">
        <v>23</v>
      </c>
      <c r="C25" s="119" t="s">
        <v>0</v>
      </c>
      <c r="D25" s="323">
        <f>'День 2'!AK25</f>
        <v>0</v>
      </c>
      <c r="E25" s="128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6"/>
      <c r="S25" s="56"/>
      <c r="T25" s="54"/>
      <c r="U25" s="54"/>
      <c r="V25" s="95"/>
      <c r="W25" s="95"/>
      <c r="X25" s="56"/>
      <c r="Y25" s="56"/>
      <c r="Z25" s="52"/>
      <c r="AA25" s="54"/>
      <c r="AB25" s="54"/>
      <c r="AC25" s="54"/>
      <c r="AD25" s="56"/>
      <c r="AE25" s="56"/>
      <c r="AF25" s="52"/>
      <c r="AG25" s="52"/>
      <c r="AH25" s="56"/>
      <c r="AI25" s="56"/>
      <c r="AJ25" s="122">
        <f>AJ26+AJ27+AJ28</f>
        <v>0</v>
      </c>
      <c r="AK25" s="122">
        <f>AK26+AK27+AK28</f>
        <v>0</v>
      </c>
      <c r="AL25" s="122">
        <f>AL26+AL27+AL28</f>
        <v>0</v>
      </c>
      <c r="AM25" s="334">
        <f t="shared" si="0"/>
        <v>0</v>
      </c>
    </row>
    <row r="26" spans="1:39" ht="21" customHeight="1">
      <c r="A26" s="41"/>
      <c r="B26" s="179" t="s">
        <v>110</v>
      </c>
      <c r="C26" s="36" t="s">
        <v>0</v>
      </c>
      <c r="D26" s="323">
        <f>'День 2'!AK26</f>
        <v>0</v>
      </c>
      <c r="E26" s="38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7"/>
      <c r="U26" s="57"/>
      <c r="V26" s="95"/>
      <c r="W26" s="95"/>
      <c r="X26" s="56"/>
      <c r="Y26" s="56"/>
      <c r="Z26" s="56"/>
      <c r="AA26" s="57"/>
      <c r="AB26" s="57"/>
      <c r="AC26" s="57"/>
      <c r="AD26" s="56"/>
      <c r="AE26" s="56"/>
      <c r="AF26" s="56"/>
      <c r="AG26" s="56"/>
      <c r="AH26" s="56"/>
      <c r="AI26" s="56"/>
      <c r="AJ26" s="58">
        <f>(AH26+AD26+AB26+Z26+X26+V26+T26+R26+P26+N26+L26+J26+H26+F26+AF26)*$AJ$3</f>
        <v>0</v>
      </c>
      <c r="AK26" s="58">
        <f>(AI26+AE26+AC26+AA26+Y26+W26+U26+S26+Q26+O26+M26+K26+I26+G26+AG26)*$AK$3</f>
        <v>0</v>
      </c>
      <c r="AL26" s="59">
        <f t="shared" si="1"/>
        <v>0</v>
      </c>
      <c r="AM26" s="334">
        <f t="shared" si="0"/>
        <v>0</v>
      </c>
    </row>
    <row r="27" spans="1:39" ht="15" customHeight="1">
      <c r="A27" s="41"/>
      <c r="B27" s="177" t="s">
        <v>23</v>
      </c>
      <c r="C27" s="36" t="s">
        <v>0</v>
      </c>
      <c r="D27" s="323">
        <f>'День 2'!AK27</f>
        <v>0</v>
      </c>
      <c r="E27" s="38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216">
        <v>0.0385</v>
      </c>
      <c r="U27" s="216">
        <v>0.0455</v>
      </c>
      <c r="V27" s="95"/>
      <c r="W27" s="95"/>
      <c r="X27" s="56"/>
      <c r="Y27" s="56"/>
      <c r="Z27" s="56"/>
      <c r="AA27" s="57"/>
      <c r="AB27" s="57"/>
      <c r="AC27" s="57"/>
      <c r="AD27" s="56"/>
      <c r="AE27" s="56"/>
      <c r="AF27" s="56"/>
      <c r="AG27" s="56"/>
      <c r="AH27" s="56"/>
      <c r="AI27" s="56"/>
      <c r="AJ27" s="58">
        <f>(AH27+AD27+AB27+Z27+X27+V27+T27+R27+P27+N27+L27+J27+H27+F27+AF27)*$AJ$3</f>
        <v>0</v>
      </c>
      <c r="AK27" s="58">
        <f>(AI27+AE27+AC27+AA27+Y27+W27+U27+S27+Q27+O27+M27+K27+I27+G27+AG27)*$AK$3</f>
        <v>0</v>
      </c>
      <c r="AL27" s="59">
        <f t="shared" si="1"/>
        <v>0</v>
      </c>
      <c r="AM27" s="334">
        <f t="shared" si="0"/>
        <v>0</v>
      </c>
    </row>
    <row r="28" spans="1:39" ht="15" customHeight="1">
      <c r="A28" s="41"/>
      <c r="B28" s="177" t="s">
        <v>144</v>
      </c>
      <c r="C28" s="36" t="s">
        <v>0</v>
      </c>
      <c r="D28" s="323">
        <f>'День 2'!AK28</f>
        <v>0</v>
      </c>
      <c r="E28" s="38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7"/>
      <c r="U28" s="57"/>
      <c r="V28" s="95"/>
      <c r="W28" s="95"/>
      <c r="X28" s="56"/>
      <c r="Y28" s="56"/>
      <c r="Z28" s="56"/>
      <c r="AA28" s="57"/>
      <c r="AB28" s="57"/>
      <c r="AC28" s="57"/>
      <c r="AD28" s="56"/>
      <c r="AE28" s="56"/>
      <c r="AF28" s="56"/>
      <c r="AG28" s="56"/>
      <c r="AH28" s="56"/>
      <c r="AI28" s="56"/>
      <c r="AJ28" s="58">
        <f>(AH28+AD28+AB28+Z28+X28+V28+T28+R28+P28+N28+L28+J28+H28+F28+AF28)*$AJ$3</f>
        <v>0</v>
      </c>
      <c r="AK28" s="58">
        <f>(AI28+AE28+AC28+AA28+Y28+W28+U28+S28+Q28+O28+M28+K28+I28+G28+AG28)*$AK$3</f>
        <v>0</v>
      </c>
      <c r="AL28" s="59">
        <f t="shared" si="1"/>
        <v>0</v>
      </c>
      <c r="AM28" s="334">
        <f t="shared" si="0"/>
        <v>0</v>
      </c>
    </row>
    <row r="29" spans="1:39" ht="15">
      <c r="A29" s="166">
        <v>8</v>
      </c>
      <c r="B29" s="118" t="s">
        <v>145</v>
      </c>
      <c r="C29" s="119" t="s">
        <v>0</v>
      </c>
      <c r="D29" s="323">
        <f>'День 2'!AK29</f>
        <v>0</v>
      </c>
      <c r="E29" s="128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7"/>
      <c r="U29" s="57"/>
      <c r="V29" s="95"/>
      <c r="W29" s="95"/>
      <c r="X29" s="56"/>
      <c r="Y29" s="56"/>
      <c r="Z29" s="56"/>
      <c r="AA29" s="57"/>
      <c r="AB29" s="57"/>
      <c r="AC29" s="57"/>
      <c r="AD29" s="56"/>
      <c r="AE29" s="56"/>
      <c r="AF29" s="56"/>
      <c r="AG29" s="56"/>
      <c r="AH29" s="56"/>
      <c r="AI29" s="56"/>
      <c r="AJ29" s="122">
        <f>AJ30+AJ31+AJ32+AJ33+AJ34+AJ35+AJ36+AJ37+AJ38+AJ39+AJ40</f>
        <v>0</v>
      </c>
      <c r="AK29" s="122">
        <f>AK30+AK31+AK32+AK33+AK34+AK35+AK36+AK37+AK38+AK39+AK40</f>
        <v>0</v>
      </c>
      <c r="AL29" s="122">
        <f>AL30+AL31+AL32+AL33+AL34+AL35+AL36+AL37+AL38+AL39+AL40</f>
        <v>0</v>
      </c>
      <c r="AM29" s="334">
        <f t="shared" si="0"/>
        <v>0</v>
      </c>
    </row>
    <row r="30" spans="1:39" ht="15" customHeight="1">
      <c r="A30" s="34"/>
      <c r="B30" s="37" t="s">
        <v>5</v>
      </c>
      <c r="C30" s="36" t="s">
        <v>0</v>
      </c>
      <c r="D30" s="323">
        <f>'День 2'!AK30</f>
        <v>0</v>
      </c>
      <c r="E30" s="38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7"/>
      <c r="U30" s="57"/>
      <c r="V30" s="95"/>
      <c r="W30" s="95"/>
      <c r="X30" s="56"/>
      <c r="Y30" s="56"/>
      <c r="Z30" s="56"/>
      <c r="AA30" s="57"/>
      <c r="AB30" s="57"/>
      <c r="AC30" s="57"/>
      <c r="AD30" s="56"/>
      <c r="AE30" s="56"/>
      <c r="AF30" s="56"/>
      <c r="AG30" s="56"/>
      <c r="AH30" s="56"/>
      <c r="AI30" s="56"/>
      <c r="AJ30" s="58">
        <f aca="true" t="shared" si="2" ref="AJ30:AJ46">(AH30+AD30+AB30+Z30+X30+V30+T30+R30+P30+N30+L30+J30+H30+F30+AF30)*$AJ$3</f>
        <v>0</v>
      </c>
      <c r="AK30" s="58">
        <f aca="true" t="shared" si="3" ref="AK30:AK46">(AI30+AE30+AC30+AA30+Y30+W30+U30+S30+Q30+O30+M30+K30+I30+G30+AG30)*$AK$3</f>
        <v>0</v>
      </c>
      <c r="AL30" s="59">
        <f t="shared" si="1"/>
        <v>0</v>
      </c>
      <c r="AM30" s="334">
        <f t="shared" si="0"/>
        <v>0</v>
      </c>
    </row>
    <row r="31" spans="1:39" ht="15" customHeight="1">
      <c r="A31" s="34"/>
      <c r="B31" s="37" t="s">
        <v>58</v>
      </c>
      <c r="C31" s="36" t="s">
        <v>0</v>
      </c>
      <c r="D31" s="323">
        <f>'День 2'!AK31</f>
        <v>0</v>
      </c>
      <c r="E31" s="38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  <c r="U31" s="57"/>
      <c r="V31" s="95"/>
      <c r="W31" s="95"/>
      <c r="X31" s="56"/>
      <c r="Y31" s="56"/>
      <c r="Z31" s="56"/>
      <c r="AA31" s="57"/>
      <c r="AB31" s="57"/>
      <c r="AC31" s="57"/>
      <c r="AD31" s="56"/>
      <c r="AE31" s="56"/>
      <c r="AF31" s="56"/>
      <c r="AG31" s="56"/>
      <c r="AH31" s="56"/>
      <c r="AI31" s="56"/>
      <c r="AJ31" s="58">
        <f t="shared" si="2"/>
        <v>0</v>
      </c>
      <c r="AK31" s="58">
        <f t="shared" si="3"/>
        <v>0</v>
      </c>
      <c r="AL31" s="59">
        <f t="shared" si="1"/>
        <v>0</v>
      </c>
      <c r="AM31" s="334">
        <f t="shared" si="0"/>
        <v>0</v>
      </c>
    </row>
    <row r="32" spans="1:39" ht="15" customHeight="1">
      <c r="A32" s="34"/>
      <c r="B32" s="37" t="s">
        <v>8</v>
      </c>
      <c r="C32" s="36" t="s">
        <v>0</v>
      </c>
      <c r="D32" s="323">
        <f>'День 2'!AK32</f>
        <v>0</v>
      </c>
      <c r="E32" s="38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210">
        <v>0.0047</v>
      </c>
      <c r="S32" s="210">
        <v>0.0059</v>
      </c>
      <c r="T32" s="57"/>
      <c r="U32" s="57"/>
      <c r="V32" s="95"/>
      <c r="W32" s="95"/>
      <c r="X32" s="56"/>
      <c r="Y32" s="56"/>
      <c r="Z32" s="56"/>
      <c r="AA32" s="57"/>
      <c r="AB32" s="57"/>
      <c r="AC32" s="57"/>
      <c r="AD32" s="56"/>
      <c r="AE32" s="56"/>
      <c r="AF32" s="56"/>
      <c r="AG32" s="56"/>
      <c r="AH32" s="56"/>
      <c r="AI32" s="56"/>
      <c r="AJ32" s="58">
        <f t="shared" si="2"/>
        <v>0</v>
      </c>
      <c r="AK32" s="58">
        <f t="shared" si="3"/>
        <v>0</v>
      </c>
      <c r="AL32" s="59">
        <f t="shared" si="1"/>
        <v>0</v>
      </c>
      <c r="AM32" s="334">
        <f t="shared" si="0"/>
        <v>0</v>
      </c>
    </row>
    <row r="33" spans="1:39" ht="15">
      <c r="A33" s="34"/>
      <c r="B33" s="35" t="s">
        <v>18</v>
      </c>
      <c r="C33" s="36" t="s">
        <v>0</v>
      </c>
      <c r="D33" s="323">
        <f>'День 2'!AK33</f>
        <v>0</v>
      </c>
      <c r="E33" s="38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7"/>
      <c r="U33" s="57"/>
      <c r="V33" s="95"/>
      <c r="W33" s="95"/>
      <c r="X33" s="56"/>
      <c r="Y33" s="56"/>
      <c r="Z33" s="56"/>
      <c r="AA33" s="57"/>
      <c r="AB33" s="57"/>
      <c r="AC33" s="57"/>
      <c r="AD33" s="56"/>
      <c r="AE33" s="56"/>
      <c r="AF33" s="56"/>
      <c r="AG33" s="56"/>
      <c r="AH33" s="56"/>
      <c r="AI33" s="56"/>
      <c r="AJ33" s="58">
        <f t="shared" si="2"/>
        <v>0</v>
      </c>
      <c r="AK33" s="58">
        <f t="shared" si="3"/>
        <v>0</v>
      </c>
      <c r="AL33" s="59">
        <f t="shared" si="1"/>
        <v>0</v>
      </c>
      <c r="AM33" s="334">
        <f t="shared" si="0"/>
        <v>0</v>
      </c>
    </row>
    <row r="34" spans="1:39" ht="15" customHeight="1">
      <c r="A34" s="34"/>
      <c r="B34" s="35" t="s">
        <v>24</v>
      </c>
      <c r="C34" s="36" t="s">
        <v>0</v>
      </c>
      <c r="D34" s="323">
        <f>'День 2'!AK34</f>
        <v>0</v>
      </c>
      <c r="E34" s="38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7"/>
      <c r="U34" s="57"/>
      <c r="V34" s="95"/>
      <c r="W34" s="95"/>
      <c r="X34" s="56"/>
      <c r="Y34" s="56"/>
      <c r="Z34" s="210">
        <v>0.00156</v>
      </c>
      <c r="AA34" s="216">
        <v>0.0021</v>
      </c>
      <c r="AB34" s="57"/>
      <c r="AC34" s="57"/>
      <c r="AD34" s="56"/>
      <c r="AE34" s="56"/>
      <c r="AF34" s="56"/>
      <c r="AG34" s="56"/>
      <c r="AH34" s="56"/>
      <c r="AI34" s="56"/>
      <c r="AJ34" s="58">
        <f t="shared" si="2"/>
        <v>0</v>
      </c>
      <c r="AK34" s="58">
        <f t="shared" si="3"/>
        <v>0</v>
      </c>
      <c r="AL34" s="59">
        <f t="shared" si="1"/>
        <v>0</v>
      </c>
      <c r="AM34" s="334">
        <f t="shared" si="0"/>
        <v>0</v>
      </c>
    </row>
    <row r="35" spans="1:39" ht="15" customHeight="1">
      <c r="A35" s="34"/>
      <c r="B35" s="35" t="s">
        <v>34</v>
      </c>
      <c r="C35" s="36" t="s">
        <v>0</v>
      </c>
      <c r="D35" s="323">
        <f>'День 2'!AK35</f>
        <v>0</v>
      </c>
      <c r="E35" s="38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/>
      <c r="U35" s="57"/>
      <c r="V35" s="95"/>
      <c r="W35" s="95"/>
      <c r="X35" s="56"/>
      <c r="Y35" s="56"/>
      <c r="Z35" s="56"/>
      <c r="AA35" s="57"/>
      <c r="AB35" s="57"/>
      <c r="AC35" s="57"/>
      <c r="AD35" s="56"/>
      <c r="AE35" s="56"/>
      <c r="AF35" s="56"/>
      <c r="AG35" s="56"/>
      <c r="AH35" s="56"/>
      <c r="AI35" s="56"/>
      <c r="AJ35" s="58">
        <f t="shared" si="2"/>
        <v>0</v>
      </c>
      <c r="AK35" s="58">
        <f t="shared" si="3"/>
        <v>0</v>
      </c>
      <c r="AL35" s="59">
        <f t="shared" si="1"/>
        <v>0</v>
      </c>
      <c r="AM35" s="334">
        <f t="shared" si="0"/>
        <v>0</v>
      </c>
    </row>
    <row r="36" spans="1:39" ht="15" customHeight="1">
      <c r="A36" s="34"/>
      <c r="B36" s="35" t="s">
        <v>35</v>
      </c>
      <c r="C36" s="36" t="s">
        <v>0</v>
      </c>
      <c r="D36" s="323">
        <f>'День 2'!AK36</f>
        <v>0</v>
      </c>
      <c r="E36" s="38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7"/>
      <c r="U36" s="57"/>
      <c r="V36" s="95"/>
      <c r="W36" s="95"/>
      <c r="X36" s="56"/>
      <c r="Y36" s="56"/>
      <c r="Z36" s="56"/>
      <c r="AA36" s="57"/>
      <c r="AB36" s="57"/>
      <c r="AC36" s="57"/>
      <c r="AD36" s="56"/>
      <c r="AE36" s="56"/>
      <c r="AF36" s="56"/>
      <c r="AG36" s="56"/>
      <c r="AH36" s="56"/>
      <c r="AI36" s="56"/>
      <c r="AJ36" s="58">
        <f t="shared" si="2"/>
        <v>0</v>
      </c>
      <c r="AK36" s="58">
        <f t="shared" si="3"/>
        <v>0</v>
      </c>
      <c r="AL36" s="59">
        <f t="shared" si="1"/>
        <v>0</v>
      </c>
      <c r="AM36" s="334">
        <f t="shared" si="0"/>
        <v>0</v>
      </c>
    </row>
    <row r="37" spans="1:39" ht="15" customHeight="1">
      <c r="A37" s="34"/>
      <c r="B37" s="35" t="s">
        <v>36</v>
      </c>
      <c r="C37" s="36" t="s">
        <v>0</v>
      </c>
      <c r="D37" s="323">
        <f>'День 2'!AK37</f>
        <v>0</v>
      </c>
      <c r="E37" s="38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7"/>
      <c r="U37" s="57"/>
      <c r="V37" s="95"/>
      <c r="W37" s="95"/>
      <c r="X37" s="56"/>
      <c r="Y37" s="56"/>
      <c r="Z37" s="56"/>
      <c r="AA37" s="57"/>
      <c r="AB37" s="57"/>
      <c r="AC37" s="57"/>
      <c r="AD37" s="56"/>
      <c r="AE37" s="56"/>
      <c r="AF37" s="56"/>
      <c r="AG37" s="56"/>
      <c r="AH37" s="56"/>
      <c r="AI37" s="56"/>
      <c r="AJ37" s="58">
        <f t="shared" si="2"/>
        <v>0</v>
      </c>
      <c r="AK37" s="58">
        <f t="shared" si="3"/>
        <v>0</v>
      </c>
      <c r="AL37" s="59">
        <f t="shared" si="1"/>
        <v>0</v>
      </c>
      <c r="AM37" s="334">
        <f t="shared" si="0"/>
        <v>0</v>
      </c>
    </row>
    <row r="38" spans="1:39" ht="15">
      <c r="A38" s="34"/>
      <c r="B38" s="35" t="s">
        <v>37</v>
      </c>
      <c r="C38" s="36" t="s">
        <v>0</v>
      </c>
      <c r="D38" s="323">
        <f>'День 2'!AK38</f>
        <v>0</v>
      </c>
      <c r="E38" s="38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210">
        <v>0.009</v>
      </c>
      <c r="Q38" s="210">
        <v>0.012</v>
      </c>
      <c r="R38" s="56"/>
      <c r="S38" s="56"/>
      <c r="T38" s="57"/>
      <c r="U38" s="57"/>
      <c r="V38" s="95"/>
      <c r="W38" s="95"/>
      <c r="X38" s="56"/>
      <c r="Y38" s="56"/>
      <c r="Z38" s="56"/>
      <c r="AA38" s="57"/>
      <c r="AB38" s="57"/>
      <c r="AC38" s="57"/>
      <c r="AD38" s="56"/>
      <c r="AE38" s="56"/>
      <c r="AF38" s="56"/>
      <c r="AG38" s="56"/>
      <c r="AH38" s="56"/>
      <c r="AI38" s="56"/>
      <c r="AJ38" s="58">
        <f t="shared" si="2"/>
        <v>0</v>
      </c>
      <c r="AK38" s="58">
        <f t="shared" si="3"/>
        <v>0</v>
      </c>
      <c r="AL38" s="59">
        <f t="shared" si="1"/>
        <v>0</v>
      </c>
      <c r="AM38" s="334">
        <f t="shared" si="0"/>
        <v>0</v>
      </c>
    </row>
    <row r="39" spans="1:39" ht="15" customHeight="1">
      <c r="A39" s="34"/>
      <c r="B39" s="37" t="s">
        <v>38</v>
      </c>
      <c r="C39" s="36" t="s">
        <v>0</v>
      </c>
      <c r="D39" s="323">
        <f>'День 2'!AK39</f>
        <v>0</v>
      </c>
      <c r="E39" s="38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7"/>
      <c r="U39" s="57"/>
      <c r="V39" s="95"/>
      <c r="W39" s="95"/>
      <c r="X39" s="56"/>
      <c r="Y39" s="56"/>
      <c r="Z39" s="56"/>
      <c r="AA39" s="57"/>
      <c r="AB39" s="57"/>
      <c r="AC39" s="57"/>
      <c r="AD39" s="56"/>
      <c r="AE39" s="56"/>
      <c r="AF39" s="56"/>
      <c r="AG39" s="56"/>
      <c r="AH39" s="56"/>
      <c r="AI39" s="56"/>
      <c r="AJ39" s="58">
        <f t="shared" si="2"/>
        <v>0</v>
      </c>
      <c r="AK39" s="58">
        <f t="shared" si="3"/>
        <v>0</v>
      </c>
      <c r="AL39" s="59">
        <f t="shared" si="1"/>
        <v>0</v>
      </c>
      <c r="AM39" s="334">
        <f t="shared" si="0"/>
        <v>0</v>
      </c>
    </row>
    <row r="40" spans="1:39" ht="15" customHeight="1">
      <c r="A40" s="41"/>
      <c r="B40" s="39" t="s">
        <v>254</v>
      </c>
      <c r="C40" s="36" t="s">
        <v>0</v>
      </c>
      <c r="D40" s="323">
        <f>'День 2'!AK40</f>
        <v>0</v>
      </c>
      <c r="E40" s="38"/>
      <c r="F40" s="210">
        <v>0.0175</v>
      </c>
      <c r="G40" s="210">
        <v>0.0225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7"/>
      <c r="U40" s="57"/>
      <c r="V40" s="95"/>
      <c r="W40" s="95"/>
      <c r="X40" s="56"/>
      <c r="Y40" s="56"/>
      <c r="Z40" s="56"/>
      <c r="AA40" s="57"/>
      <c r="AB40" s="57"/>
      <c r="AC40" s="57"/>
      <c r="AD40" s="56"/>
      <c r="AE40" s="56"/>
      <c r="AF40" s="56"/>
      <c r="AG40" s="56"/>
      <c r="AH40" s="56"/>
      <c r="AI40" s="56"/>
      <c r="AJ40" s="58">
        <f t="shared" si="2"/>
        <v>0</v>
      </c>
      <c r="AK40" s="58">
        <f t="shared" si="3"/>
        <v>0</v>
      </c>
      <c r="AL40" s="59">
        <f>AK40+AJ40</f>
        <v>0</v>
      </c>
      <c r="AM40" s="334">
        <f t="shared" si="0"/>
        <v>0</v>
      </c>
    </row>
    <row r="41" spans="1:39" ht="15">
      <c r="A41" s="117">
        <v>9</v>
      </c>
      <c r="B41" s="119" t="s">
        <v>31</v>
      </c>
      <c r="C41" s="119" t="s">
        <v>0</v>
      </c>
      <c r="D41" s="323">
        <f>'День 2'!AK41</f>
        <v>0</v>
      </c>
      <c r="E41" s="128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210">
        <v>0.0043</v>
      </c>
      <c r="S41" s="210">
        <v>0.00538</v>
      </c>
      <c r="T41" s="57"/>
      <c r="U41" s="57"/>
      <c r="V41" s="95"/>
      <c r="W41" s="95"/>
      <c r="X41" s="56"/>
      <c r="Y41" s="56"/>
      <c r="Z41" s="56"/>
      <c r="AA41" s="57"/>
      <c r="AB41" s="216">
        <v>0.0015</v>
      </c>
      <c r="AC41" s="216">
        <v>0.00188</v>
      </c>
      <c r="AD41" s="56"/>
      <c r="AE41" s="56"/>
      <c r="AF41" s="56"/>
      <c r="AG41" s="56"/>
      <c r="AH41" s="56"/>
      <c r="AI41" s="56"/>
      <c r="AJ41" s="107">
        <f t="shared" si="2"/>
        <v>0</v>
      </c>
      <c r="AK41" s="107">
        <f t="shared" si="3"/>
        <v>0</v>
      </c>
      <c r="AL41" s="107">
        <f t="shared" si="1"/>
        <v>0</v>
      </c>
      <c r="AM41" s="334">
        <f t="shared" si="0"/>
        <v>0</v>
      </c>
    </row>
    <row r="42" spans="1:39" ht="15">
      <c r="A42" s="117">
        <v>10</v>
      </c>
      <c r="B42" s="119" t="s">
        <v>39</v>
      </c>
      <c r="C42" s="119" t="s">
        <v>0</v>
      </c>
      <c r="D42" s="323">
        <f>'День 2'!AK42</f>
        <v>0</v>
      </c>
      <c r="E42" s="128"/>
      <c r="F42" s="210">
        <v>0.002</v>
      </c>
      <c r="G42" s="210">
        <v>0.0025</v>
      </c>
      <c r="H42" s="210">
        <v>0.006</v>
      </c>
      <c r="I42" s="210">
        <v>0.006</v>
      </c>
      <c r="J42" s="56"/>
      <c r="K42" s="56"/>
      <c r="L42" s="56"/>
      <c r="M42" s="56"/>
      <c r="N42" s="210">
        <v>0.0007</v>
      </c>
      <c r="O42" s="210">
        <v>0.001</v>
      </c>
      <c r="P42" s="56"/>
      <c r="Q42" s="56"/>
      <c r="R42" s="56"/>
      <c r="S42" s="56"/>
      <c r="T42" s="57"/>
      <c r="U42" s="57"/>
      <c r="V42" s="221">
        <v>0.005</v>
      </c>
      <c r="W42" s="221">
        <v>0.006</v>
      </c>
      <c r="X42" s="56"/>
      <c r="Y42" s="56"/>
      <c r="Z42" s="210">
        <v>0.0012</v>
      </c>
      <c r="AA42" s="216">
        <v>0.0016</v>
      </c>
      <c r="AB42" s="57"/>
      <c r="AC42" s="57"/>
      <c r="AD42" s="56"/>
      <c r="AE42" s="56"/>
      <c r="AF42" s="210">
        <v>0.005</v>
      </c>
      <c r="AG42" s="210">
        <v>0.006</v>
      </c>
      <c r="AH42" s="56"/>
      <c r="AI42" s="56"/>
      <c r="AJ42" s="107">
        <f t="shared" si="2"/>
        <v>0</v>
      </c>
      <c r="AK42" s="107">
        <f t="shared" si="3"/>
        <v>0</v>
      </c>
      <c r="AL42" s="107">
        <f t="shared" si="1"/>
        <v>0</v>
      </c>
      <c r="AM42" s="334">
        <f t="shared" si="0"/>
        <v>0</v>
      </c>
    </row>
    <row r="43" spans="1:39" ht="15">
      <c r="A43" s="117">
        <v>11</v>
      </c>
      <c r="B43" s="119" t="s">
        <v>42</v>
      </c>
      <c r="C43" s="119" t="s">
        <v>0</v>
      </c>
      <c r="D43" s="323">
        <f>'День 2'!AK43</f>
        <v>0</v>
      </c>
      <c r="E43" s="128"/>
      <c r="F43" s="210">
        <v>0.0004</v>
      </c>
      <c r="G43" s="210">
        <v>0.0005</v>
      </c>
      <c r="H43" s="56"/>
      <c r="I43" s="56"/>
      <c r="J43" s="56"/>
      <c r="K43" s="56"/>
      <c r="L43" s="56"/>
      <c r="M43" s="56"/>
      <c r="N43" s="210">
        <v>0.0002</v>
      </c>
      <c r="O43" s="210">
        <v>0.00025</v>
      </c>
      <c r="P43" s="210">
        <v>0.00065</v>
      </c>
      <c r="Q43" s="210">
        <v>0.0008</v>
      </c>
      <c r="R43" s="210">
        <v>0.00036</v>
      </c>
      <c r="S43" s="210">
        <v>0.00045</v>
      </c>
      <c r="T43" s="216">
        <v>0.00045</v>
      </c>
      <c r="U43" s="216">
        <v>0.0005</v>
      </c>
      <c r="V43" s="95"/>
      <c r="W43" s="95"/>
      <c r="X43" s="56"/>
      <c r="Y43" s="56"/>
      <c r="Z43" s="210">
        <v>0.005</v>
      </c>
      <c r="AA43" s="216">
        <v>0.0065</v>
      </c>
      <c r="AB43" s="216">
        <v>0.0005</v>
      </c>
      <c r="AC43" s="216">
        <v>0.0006</v>
      </c>
      <c r="AD43" s="56"/>
      <c r="AE43" s="56"/>
      <c r="AF43" s="56"/>
      <c r="AG43" s="56"/>
      <c r="AH43" s="56"/>
      <c r="AI43" s="56"/>
      <c r="AJ43" s="107">
        <f t="shared" si="2"/>
        <v>0</v>
      </c>
      <c r="AK43" s="107">
        <f t="shared" si="3"/>
        <v>0</v>
      </c>
      <c r="AL43" s="107">
        <f t="shared" si="1"/>
        <v>0</v>
      </c>
      <c r="AM43" s="334">
        <f t="shared" si="0"/>
        <v>0</v>
      </c>
    </row>
    <row r="44" spans="1:39" ht="15">
      <c r="A44" s="117">
        <v>12</v>
      </c>
      <c r="B44" s="119" t="s">
        <v>25</v>
      </c>
      <c r="C44" s="119" t="s">
        <v>0</v>
      </c>
      <c r="D44" s="323">
        <f>'День 2'!AK44</f>
        <v>0</v>
      </c>
      <c r="E44" s="128"/>
      <c r="F44" s="56"/>
      <c r="G44" s="56"/>
      <c r="H44" s="56"/>
      <c r="I44" s="56"/>
      <c r="J44" s="56"/>
      <c r="K44" s="56"/>
      <c r="L44" s="56"/>
      <c r="M44" s="56"/>
      <c r="N44" s="210">
        <v>0.002</v>
      </c>
      <c r="O44" s="210">
        <v>0.003</v>
      </c>
      <c r="P44" s="210">
        <v>0.0015</v>
      </c>
      <c r="Q44" s="210">
        <v>0.002</v>
      </c>
      <c r="R44" s="210">
        <v>0.002</v>
      </c>
      <c r="S44" s="210">
        <v>0.0025</v>
      </c>
      <c r="T44" s="57"/>
      <c r="U44" s="57"/>
      <c r="V44" s="95"/>
      <c r="W44" s="95"/>
      <c r="X44" s="56"/>
      <c r="Y44" s="56"/>
      <c r="Z44" s="210">
        <v>0.0015</v>
      </c>
      <c r="AA44" s="216">
        <v>0.002</v>
      </c>
      <c r="AB44" s="216">
        <v>0.0045</v>
      </c>
      <c r="AC44" s="216">
        <v>0.005</v>
      </c>
      <c r="AD44" s="56"/>
      <c r="AE44" s="56"/>
      <c r="AF44" s="56"/>
      <c r="AG44" s="56"/>
      <c r="AH44" s="56"/>
      <c r="AI44" s="56"/>
      <c r="AJ44" s="107">
        <f t="shared" si="2"/>
        <v>0</v>
      </c>
      <c r="AK44" s="107">
        <f t="shared" si="3"/>
        <v>0</v>
      </c>
      <c r="AL44" s="107">
        <f t="shared" si="1"/>
        <v>0</v>
      </c>
      <c r="AM44" s="334">
        <f t="shared" si="0"/>
        <v>0</v>
      </c>
    </row>
    <row r="45" spans="1:39" ht="15">
      <c r="A45" s="117">
        <v>13</v>
      </c>
      <c r="B45" s="119" t="s">
        <v>26</v>
      </c>
      <c r="C45" s="119" t="s">
        <v>0</v>
      </c>
      <c r="D45" s="323">
        <f>'День 2'!AK45</f>
        <v>0</v>
      </c>
      <c r="E45" s="128"/>
      <c r="F45" s="210">
        <v>0.004</v>
      </c>
      <c r="G45" s="210">
        <v>0.005</v>
      </c>
      <c r="H45" s="56"/>
      <c r="I45" s="56"/>
      <c r="J45" s="210">
        <v>0.005</v>
      </c>
      <c r="K45" s="210">
        <v>0.005</v>
      </c>
      <c r="L45" s="56"/>
      <c r="M45" s="56"/>
      <c r="N45" s="56"/>
      <c r="O45" s="56"/>
      <c r="P45" s="56"/>
      <c r="Q45" s="56"/>
      <c r="R45" s="56"/>
      <c r="S45" s="56"/>
      <c r="T45" s="216">
        <v>0.003</v>
      </c>
      <c r="U45" s="216">
        <v>0.003</v>
      </c>
      <c r="V45" s="95"/>
      <c r="W45" s="95"/>
      <c r="X45" s="56"/>
      <c r="Y45" s="56"/>
      <c r="Z45" s="56"/>
      <c r="AA45" s="57"/>
      <c r="AB45" s="57"/>
      <c r="AC45" s="57"/>
      <c r="AD45" s="56"/>
      <c r="AE45" s="56"/>
      <c r="AF45" s="56"/>
      <c r="AG45" s="56"/>
      <c r="AH45" s="56"/>
      <c r="AI45" s="56"/>
      <c r="AJ45" s="107">
        <f t="shared" si="2"/>
        <v>0</v>
      </c>
      <c r="AK45" s="107">
        <f t="shared" si="3"/>
        <v>0</v>
      </c>
      <c r="AL45" s="107">
        <f t="shared" si="1"/>
        <v>0</v>
      </c>
      <c r="AM45" s="334">
        <f t="shared" si="0"/>
        <v>0</v>
      </c>
    </row>
    <row r="46" spans="1:39" ht="15">
      <c r="A46" s="117">
        <v>14</v>
      </c>
      <c r="B46" s="119" t="s">
        <v>44</v>
      </c>
      <c r="C46" s="119" t="s">
        <v>0</v>
      </c>
      <c r="D46" s="323">
        <f>'День 2'!AK46</f>
        <v>0</v>
      </c>
      <c r="E46" s="128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7"/>
      <c r="U46" s="57"/>
      <c r="V46" s="95"/>
      <c r="W46" s="95"/>
      <c r="X46" s="56"/>
      <c r="Y46" s="56"/>
      <c r="Z46" s="56"/>
      <c r="AA46" s="57"/>
      <c r="AB46" s="57"/>
      <c r="AC46" s="57"/>
      <c r="AD46" s="56"/>
      <c r="AE46" s="56"/>
      <c r="AF46" s="56"/>
      <c r="AG46" s="56"/>
      <c r="AH46" s="56"/>
      <c r="AI46" s="56"/>
      <c r="AJ46" s="107">
        <f t="shared" si="2"/>
        <v>0</v>
      </c>
      <c r="AK46" s="107">
        <f t="shared" si="3"/>
        <v>0</v>
      </c>
      <c r="AL46" s="107">
        <f t="shared" si="1"/>
        <v>0</v>
      </c>
      <c r="AM46" s="334">
        <f t="shared" si="0"/>
        <v>0</v>
      </c>
    </row>
    <row r="47" spans="1:39" ht="15">
      <c r="A47" s="117">
        <v>15</v>
      </c>
      <c r="B47" s="118" t="s">
        <v>146</v>
      </c>
      <c r="C47" s="119" t="s">
        <v>0</v>
      </c>
      <c r="D47" s="323">
        <f>'День 2'!AK47</f>
        <v>0</v>
      </c>
      <c r="E47" s="128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7"/>
      <c r="U47" s="57"/>
      <c r="V47" s="95"/>
      <c r="W47" s="95"/>
      <c r="X47" s="56"/>
      <c r="Y47" s="56"/>
      <c r="Z47" s="56"/>
      <c r="AA47" s="57"/>
      <c r="AB47" s="57"/>
      <c r="AC47" s="57"/>
      <c r="AD47" s="56"/>
      <c r="AE47" s="56"/>
      <c r="AF47" s="56"/>
      <c r="AG47" s="56"/>
      <c r="AH47" s="56"/>
      <c r="AI47" s="56"/>
      <c r="AJ47" s="122">
        <f>AJ48+AJ49+AJ50+AJ51+AJ53+AJ54+AJ52</f>
        <v>0</v>
      </c>
      <c r="AK47" s="122">
        <f>AK48+AK49+AK50+AK51+AK53+AK54+AK52</f>
        <v>0</v>
      </c>
      <c r="AL47" s="122">
        <f>AL48+AL49+AL50+AL51+AL53+AL54+AL52</f>
        <v>0</v>
      </c>
      <c r="AM47" s="334">
        <f t="shared" si="0"/>
        <v>0</v>
      </c>
    </row>
    <row r="48" spans="1:39" ht="15">
      <c r="A48" s="34"/>
      <c r="B48" s="35" t="s">
        <v>28</v>
      </c>
      <c r="C48" s="36" t="s">
        <v>0</v>
      </c>
      <c r="D48" s="323">
        <f>'День 2'!AK48</f>
        <v>0</v>
      </c>
      <c r="E48" s="38"/>
      <c r="F48" s="210">
        <v>0.07</v>
      </c>
      <c r="G48" s="210">
        <v>0.09</v>
      </c>
      <c r="H48" s="210">
        <v>0.082</v>
      </c>
      <c r="I48" s="210">
        <v>0.092</v>
      </c>
      <c r="J48" s="56"/>
      <c r="K48" s="56"/>
      <c r="L48" s="210">
        <v>0.158</v>
      </c>
      <c r="M48" s="210">
        <v>0.189</v>
      </c>
      <c r="N48" s="56"/>
      <c r="O48" s="56"/>
      <c r="P48" s="56"/>
      <c r="Q48" s="56"/>
      <c r="R48" s="56"/>
      <c r="S48" s="56"/>
      <c r="T48" s="57"/>
      <c r="U48" s="57"/>
      <c r="V48" s="95"/>
      <c r="W48" s="95"/>
      <c r="X48" s="56"/>
      <c r="Y48" s="56"/>
      <c r="Z48" s="56"/>
      <c r="AA48" s="57"/>
      <c r="AB48" s="57"/>
      <c r="AC48" s="57"/>
      <c r="AD48" s="56"/>
      <c r="AE48" s="56"/>
      <c r="AF48" s="56"/>
      <c r="AG48" s="56"/>
      <c r="AH48" s="56"/>
      <c r="AI48" s="56"/>
      <c r="AJ48" s="58">
        <f aca="true" t="shared" si="4" ref="AJ48:AJ59">(AH48+AD48+AB48+Z48+X48+V48+T48+R48+P48+N48+L48+J48+H48+F48+AF48)*$AJ$3</f>
        <v>0</v>
      </c>
      <c r="AK48" s="58">
        <f aca="true" t="shared" si="5" ref="AK48:AK59">(AI48+AE48+AC48+AA48+Y48+W48+U48+S48+Q48+O48+M48+K48+I48+G48+AG48)*$AK$3</f>
        <v>0</v>
      </c>
      <c r="AL48" s="59">
        <f t="shared" si="1"/>
        <v>0</v>
      </c>
      <c r="AM48" s="334">
        <f t="shared" si="0"/>
        <v>0</v>
      </c>
    </row>
    <row r="49" spans="1:39" ht="15" customHeight="1">
      <c r="A49" s="34"/>
      <c r="B49" s="35" t="s">
        <v>13</v>
      </c>
      <c r="C49" s="36" t="s">
        <v>0</v>
      </c>
      <c r="D49" s="323">
        <f>'День 2'!AK49</f>
        <v>0</v>
      </c>
      <c r="E49" s="38"/>
      <c r="F49" s="56"/>
      <c r="G49" s="56"/>
      <c r="H49" s="56"/>
      <c r="I49" s="56"/>
      <c r="J49" s="56"/>
      <c r="K49" s="56"/>
      <c r="L49" s="59"/>
      <c r="M49" s="59"/>
      <c r="N49" s="56"/>
      <c r="O49" s="56"/>
      <c r="P49" s="56"/>
      <c r="Q49" s="56"/>
      <c r="R49" s="56"/>
      <c r="S49" s="56"/>
      <c r="T49" s="57"/>
      <c r="U49" s="57"/>
      <c r="V49" s="95"/>
      <c r="W49" s="95"/>
      <c r="X49" s="56"/>
      <c r="Y49" s="56"/>
      <c r="Z49" s="56"/>
      <c r="AA49" s="57"/>
      <c r="AB49" s="57"/>
      <c r="AC49" s="57"/>
      <c r="AD49" s="56"/>
      <c r="AE49" s="56"/>
      <c r="AF49" s="56"/>
      <c r="AG49" s="56"/>
      <c r="AH49" s="56"/>
      <c r="AI49" s="56"/>
      <c r="AJ49" s="58">
        <f t="shared" si="4"/>
        <v>0</v>
      </c>
      <c r="AK49" s="58">
        <f t="shared" si="5"/>
        <v>0</v>
      </c>
      <c r="AL49" s="59">
        <f t="shared" si="1"/>
        <v>0</v>
      </c>
      <c r="AM49" s="334">
        <f t="shared" si="0"/>
        <v>0</v>
      </c>
    </row>
    <row r="50" spans="1:39" ht="15" customHeight="1">
      <c r="A50" s="34"/>
      <c r="B50" s="35" t="s">
        <v>14</v>
      </c>
      <c r="C50" s="36" t="s">
        <v>0</v>
      </c>
      <c r="D50" s="323">
        <f>'День 2'!AK50</f>
        <v>0</v>
      </c>
      <c r="E50" s="38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7"/>
      <c r="U50" s="57"/>
      <c r="V50" s="95"/>
      <c r="W50" s="95"/>
      <c r="X50" s="56"/>
      <c r="Y50" s="56"/>
      <c r="Z50" s="56"/>
      <c r="AA50" s="57"/>
      <c r="AB50" s="57"/>
      <c r="AC50" s="57"/>
      <c r="AD50" s="56"/>
      <c r="AE50" s="56"/>
      <c r="AF50" s="56"/>
      <c r="AG50" s="56"/>
      <c r="AH50" s="56"/>
      <c r="AI50" s="56"/>
      <c r="AJ50" s="58">
        <f t="shared" si="4"/>
        <v>0</v>
      </c>
      <c r="AK50" s="58">
        <f t="shared" si="5"/>
        <v>0</v>
      </c>
      <c r="AL50" s="59">
        <f t="shared" si="1"/>
        <v>0</v>
      </c>
      <c r="AM50" s="334">
        <f t="shared" si="0"/>
        <v>0</v>
      </c>
    </row>
    <row r="51" spans="1:39" ht="15" customHeight="1">
      <c r="A51" s="34"/>
      <c r="B51" s="35" t="s">
        <v>104</v>
      </c>
      <c r="C51" s="36" t="s">
        <v>0</v>
      </c>
      <c r="D51" s="323">
        <f>'День 2'!AK51</f>
        <v>0</v>
      </c>
      <c r="E51" s="38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7"/>
      <c r="U51" s="57"/>
      <c r="V51" s="95"/>
      <c r="W51" s="95"/>
      <c r="X51" s="56"/>
      <c r="Y51" s="56"/>
      <c r="Z51" s="56"/>
      <c r="AA51" s="57"/>
      <c r="AB51" s="57"/>
      <c r="AC51" s="57"/>
      <c r="AD51" s="56"/>
      <c r="AE51" s="56"/>
      <c r="AF51" s="56"/>
      <c r="AG51" s="56"/>
      <c r="AH51" s="56"/>
      <c r="AI51" s="56"/>
      <c r="AJ51" s="58">
        <f t="shared" si="4"/>
        <v>0</v>
      </c>
      <c r="AK51" s="58">
        <f t="shared" si="5"/>
        <v>0</v>
      </c>
      <c r="AL51" s="59">
        <f t="shared" si="1"/>
        <v>0</v>
      </c>
      <c r="AM51" s="334">
        <f t="shared" si="0"/>
        <v>0</v>
      </c>
    </row>
    <row r="52" spans="1:39" ht="15" customHeight="1">
      <c r="A52" s="34"/>
      <c r="B52" s="35" t="s">
        <v>200</v>
      </c>
      <c r="C52" s="36" t="s">
        <v>0</v>
      </c>
      <c r="D52" s="323">
        <f>'День 2'!AK52</f>
        <v>0</v>
      </c>
      <c r="E52" s="38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7"/>
      <c r="U52" s="57"/>
      <c r="V52" s="95"/>
      <c r="W52" s="95"/>
      <c r="X52" s="56"/>
      <c r="Y52" s="56"/>
      <c r="Z52" s="56"/>
      <c r="AA52" s="57"/>
      <c r="AB52" s="57"/>
      <c r="AC52" s="57"/>
      <c r="AD52" s="56"/>
      <c r="AE52" s="56"/>
      <c r="AF52" s="56"/>
      <c r="AG52" s="56"/>
      <c r="AH52" s="56"/>
      <c r="AI52" s="56"/>
      <c r="AJ52" s="58">
        <f t="shared" si="4"/>
        <v>0</v>
      </c>
      <c r="AK52" s="58">
        <f t="shared" si="5"/>
        <v>0</v>
      </c>
      <c r="AL52" s="59">
        <f t="shared" si="1"/>
        <v>0</v>
      </c>
      <c r="AM52" s="334">
        <f t="shared" si="0"/>
        <v>0</v>
      </c>
    </row>
    <row r="53" spans="1:39" ht="15">
      <c r="A53" s="34"/>
      <c r="B53" s="35" t="s">
        <v>119</v>
      </c>
      <c r="C53" s="36" t="s">
        <v>0</v>
      </c>
      <c r="D53" s="323">
        <f>'День 2'!AK53</f>
        <v>0</v>
      </c>
      <c r="E53" s="38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7"/>
      <c r="U53" s="57"/>
      <c r="V53" s="95"/>
      <c r="W53" s="95"/>
      <c r="X53" s="56"/>
      <c r="Y53" s="56"/>
      <c r="Z53" s="56"/>
      <c r="AA53" s="57"/>
      <c r="AB53" s="57"/>
      <c r="AC53" s="57"/>
      <c r="AD53" s="56"/>
      <c r="AE53" s="56"/>
      <c r="AF53" s="56"/>
      <c r="AG53" s="56"/>
      <c r="AH53" s="56"/>
      <c r="AI53" s="56"/>
      <c r="AJ53" s="58">
        <f t="shared" si="4"/>
        <v>0</v>
      </c>
      <c r="AK53" s="58">
        <f t="shared" si="5"/>
        <v>0</v>
      </c>
      <c r="AL53" s="59">
        <f t="shared" si="1"/>
        <v>0</v>
      </c>
      <c r="AM53" s="334">
        <f t="shared" si="0"/>
        <v>0</v>
      </c>
    </row>
    <row r="54" spans="1:39" ht="15">
      <c r="A54" s="34"/>
      <c r="B54" s="37" t="s">
        <v>29</v>
      </c>
      <c r="C54" s="36" t="s">
        <v>0</v>
      </c>
      <c r="D54" s="323">
        <f>'День 2'!AK54</f>
        <v>0</v>
      </c>
      <c r="E54" s="38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7"/>
      <c r="U54" s="57"/>
      <c r="V54" s="95"/>
      <c r="W54" s="95"/>
      <c r="X54" s="56"/>
      <c r="Y54" s="56"/>
      <c r="Z54" s="56"/>
      <c r="AA54" s="57"/>
      <c r="AB54" s="57"/>
      <c r="AC54" s="57"/>
      <c r="AD54" s="56"/>
      <c r="AE54" s="56"/>
      <c r="AF54" s="56"/>
      <c r="AG54" s="56"/>
      <c r="AH54" s="56"/>
      <c r="AI54" s="56"/>
      <c r="AJ54" s="58">
        <f t="shared" si="4"/>
        <v>0</v>
      </c>
      <c r="AK54" s="58">
        <f t="shared" si="5"/>
        <v>0</v>
      </c>
      <c r="AL54" s="59">
        <f t="shared" si="1"/>
        <v>0</v>
      </c>
      <c r="AM54" s="334">
        <f t="shared" si="0"/>
        <v>0</v>
      </c>
    </row>
    <row r="55" spans="1:39" ht="15">
      <c r="A55" s="117">
        <v>16</v>
      </c>
      <c r="B55" s="119" t="s">
        <v>147</v>
      </c>
      <c r="C55" s="119" t="s">
        <v>0</v>
      </c>
      <c r="D55" s="323">
        <f>'День 2'!AK55</f>
        <v>0</v>
      </c>
      <c r="E55" s="128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7"/>
      <c r="U55" s="57"/>
      <c r="V55" s="95"/>
      <c r="W55" s="95"/>
      <c r="X55" s="56"/>
      <c r="Y55" s="56"/>
      <c r="Z55" s="56"/>
      <c r="AA55" s="57"/>
      <c r="AB55" s="57"/>
      <c r="AC55" s="57"/>
      <c r="AD55" s="56"/>
      <c r="AE55" s="56"/>
      <c r="AF55" s="56"/>
      <c r="AG55" s="56"/>
      <c r="AH55" s="56"/>
      <c r="AI55" s="56"/>
      <c r="AJ55" s="107">
        <f t="shared" si="4"/>
        <v>0</v>
      </c>
      <c r="AK55" s="107">
        <f t="shared" si="5"/>
        <v>0</v>
      </c>
      <c r="AL55" s="107">
        <f t="shared" si="1"/>
        <v>0</v>
      </c>
      <c r="AM55" s="334">
        <f t="shared" si="0"/>
        <v>0</v>
      </c>
    </row>
    <row r="56" spans="1:39" ht="15">
      <c r="A56" s="117">
        <v>17</v>
      </c>
      <c r="B56" s="119" t="s">
        <v>148</v>
      </c>
      <c r="C56" s="119" t="s">
        <v>0</v>
      </c>
      <c r="D56" s="323">
        <f>'День 2'!AK56</f>
        <v>0</v>
      </c>
      <c r="E56" s="128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210">
        <v>0.005</v>
      </c>
      <c r="S56" s="210">
        <v>0.00625</v>
      </c>
      <c r="T56" s="57"/>
      <c r="U56" s="57"/>
      <c r="V56" s="95"/>
      <c r="W56" s="95"/>
      <c r="X56" s="56"/>
      <c r="Y56" s="56"/>
      <c r="Z56" s="56"/>
      <c r="AA56" s="57"/>
      <c r="AB56" s="216">
        <v>0.005</v>
      </c>
      <c r="AC56" s="216">
        <v>0.00625</v>
      </c>
      <c r="AD56" s="56"/>
      <c r="AE56" s="56"/>
      <c r="AF56" s="56"/>
      <c r="AG56" s="56"/>
      <c r="AH56" s="56"/>
      <c r="AI56" s="56"/>
      <c r="AJ56" s="107">
        <f t="shared" si="4"/>
        <v>0</v>
      </c>
      <c r="AK56" s="107">
        <f t="shared" si="5"/>
        <v>0</v>
      </c>
      <c r="AL56" s="107">
        <f t="shared" si="1"/>
        <v>0</v>
      </c>
      <c r="AM56" s="334">
        <f t="shared" si="0"/>
        <v>0</v>
      </c>
    </row>
    <row r="57" spans="1:39" ht="15">
      <c r="A57" s="117">
        <v>18</v>
      </c>
      <c r="B57" s="119" t="s">
        <v>49</v>
      </c>
      <c r="C57" s="119" t="s">
        <v>0</v>
      </c>
      <c r="D57" s="323">
        <f>'День 2'!AK57</f>
        <v>0</v>
      </c>
      <c r="E57" s="128"/>
      <c r="F57" s="56"/>
      <c r="G57" s="56"/>
      <c r="H57" s="210">
        <v>0.00045</v>
      </c>
      <c r="I57" s="210">
        <v>0.00045</v>
      </c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7"/>
      <c r="U57" s="57"/>
      <c r="V57" s="95"/>
      <c r="W57" s="95"/>
      <c r="X57" s="56"/>
      <c r="Y57" s="56"/>
      <c r="Z57" s="56"/>
      <c r="AA57" s="57"/>
      <c r="AB57" s="57"/>
      <c r="AC57" s="57"/>
      <c r="AD57" s="56"/>
      <c r="AE57" s="56"/>
      <c r="AF57" s="56"/>
      <c r="AG57" s="56"/>
      <c r="AH57" s="56"/>
      <c r="AI57" s="56"/>
      <c r="AJ57" s="107">
        <f t="shared" si="4"/>
        <v>0</v>
      </c>
      <c r="AK57" s="107">
        <f t="shared" si="5"/>
        <v>0</v>
      </c>
      <c r="AL57" s="107">
        <f t="shared" si="1"/>
        <v>0</v>
      </c>
      <c r="AM57" s="334">
        <f t="shared" si="0"/>
        <v>0</v>
      </c>
    </row>
    <row r="58" spans="1:39" ht="15">
      <c r="A58" s="117">
        <v>19</v>
      </c>
      <c r="B58" s="119" t="s">
        <v>10</v>
      </c>
      <c r="C58" s="119" t="s">
        <v>0</v>
      </c>
      <c r="D58" s="323">
        <f>'День 2'!AK58</f>
        <v>0</v>
      </c>
      <c r="E58" s="128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7"/>
      <c r="U58" s="57"/>
      <c r="V58" s="95"/>
      <c r="W58" s="95"/>
      <c r="X58" s="56"/>
      <c r="Y58" s="56"/>
      <c r="Z58" s="56"/>
      <c r="AA58" s="57"/>
      <c r="AB58" s="57"/>
      <c r="AC58" s="57"/>
      <c r="AD58" s="56"/>
      <c r="AE58" s="56"/>
      <c r="AF58" s="56"/>
      <c r="AG58" s="56"/>
      <c r="AH58" s="56"/>
      <c r="AI58" s="56"/>
      <c r="AJ58" s="107">
        <f t="shared" si="4"/>
        <v>0</v>
      </c>
      <c r="AK58" s="107">
        <f t="shared" si="5"/>
        <v>0</v>
      </c>
      <c r="AL58" s="107">
        <f t="shared" si="1"/>
        <v>0</v>
      </c>
      <c r="AM58" s="334">
        <f t="shared" si="0"/>
        <v>0</v>
      </c>
    </row>
    <row r="59" spans="1:39" ht="15">
      <c r="A59" s="117">
        <v>20</v>
      </c>
      <c r="B59" s="119" t="s">
        <v>17</v>
      </c>
      <c r="C59" s="119" t="s">
        <v>0</v>
      </c>
      <c r="D59" s="323">
        <f>'День 2'!AK59</f>
        <v>0</v>
      </c>
      <c r="E59" s="128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7"/>
      <c r="U59" s="57"/>
      <c r="V59" s="95"/>
      <c r="W59" s="95"/>
      <c r="X59" s="56"/>
      <c r="Y59" s="56"/>
      <c r="Z59" s="56"/>
      <c r="AA59" s="57"/>
      <c r="AB59" s="57"/>
      <c r="AC59" s="57"/>
      <c r="AD59" s="56"/>
      <c r="AE59" s="56"/>
      <c r="AF59" s="56"/>
      <c r="AG59" s="56"/>
      <c r="AH59" s="56"/>
      <c r="AI59" s="56"/>
      <c r="AJ59" s="107">
        <f t="shared" si="4"/>
        <v>0</v>
      </c>
      <c r="AK59" s="107">
        <f t="shared" si="5"/>
        <v>0</v>
      </c>
      <c r="AL59" s="107">
        <f t="shared" si="1"/>
        <v>0</v>
      </c>
      <c r="AM59" s="334">
        <f t="shared" si="0"/>
        <v>0</v>
      </c>
    </row>
    <row r="60" spans="1:39" ht="15">
      <c r="A60" s="117">
        <v>21</v>
      </c>
      <c r="B60" s="124" t="s">
        <v>149</v>
      </c>
      <c r="C60" s="119" t="s">
        <v>0</v>
      </c>
      <c r="D60" s="323">
        <f>'День 2'!AK60</f>
        <v>0</v>
      </c>
      <c r="E60" s="128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7"/>
      <c r="U60" s="57"/>
      <c r="V60" s="95"/>
      <c r="W60" s="95"/>
      <c r="X60" s="56"/>
      <c r="Y60" s="56"/>
      <c r="Z60" s="56"/>
      <c r="AA60" s="57"/>
      <c r="AB60" s="57"/>
      <c r="AC60" s="57"/>
      <c r="AD60" s="56"/>
      <c r="AE60" s="56"/>
      <c r="AF60" s="56"/>
      <c r="AG60" s="56"/>
      <c r="AH60" s="56"/>
      <c r="AI60" s="56"/>
      <c r="AJ60" s="122">
        <f>AJ61+AJ62+AJ63+AJ64+AJ65+AJ66+AJ67+AJ68</f>
        <v>0</v>
      </c>
      <c r="AK60" s="122">
        <f>AK61+AK62+AK63+AK64+AK65+AK66+AK67+AK68</f>
        <v>0</v>
      </c>
      <c r="AL60" s="122">
        <f>AL61+AL62+AL63+AL64+AL65+AL66+AL67+AL68</f>
        <v>0</v>
      </c>
      <c r="AM60" s="334">
        <f t="shared" si="0"/>
        <v>0</v>
      </c>
    </row>
    <row r="61" spans="1:39" ht="15">
      <c r="A61" s="34"/>
      <c r="B61" s="35" t="s">
        <v>1</v>
      </c>
      <c r="C61" s="36" t="s">
        <v>0</v>
      </c>
      <c r="D61" s="323">
        <f>'День 2'!AK61</f>
        <v>0</v>
      </c>
      <c r="E61" s="38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7"/>
      <c r="U61" s="57"/>
      <c r="V61" s="95"/>
      <c r="W61" s="95"/>
      <c r="X61" s="56"/>
      <c r="Y61" s="56"/>
      <c r="Z61" s="56"/>
      <c r="AA61" s="57"/>
      <c r="AB61" s="57"/>
      <c r="AC61" s="57"/>
      <c r="AD61" s="56"/>
      <c r="AE61" s="56"/>
      <c r="AF61" s="56"/>
      <c r="AG61" s="56"/>
      <c r="AH61" s="56"/>
      <c r="AI61" s="56"/>
      <c r="AJ61" s="58">
        <f aca="true" t="shared" si="6" ref="AJ61:AJ68">(AH61+AD61+AB61+Z61+X61+V61+T61+R61+P61+N61+L61+J61+H61+F61+AF61)*$AJ$3</f>
        <v>0</v>
      </c>
      <c r="AK61" s="58">
        <f aca="true" t="shared" si="7" ref="AK61:AK68">(AI61+AE61+AC61+AA61+Y61+W61+U61+S61+Q61+O61+M61+K61+I61+G61+AG61)*$AK$3</f>
        <v>0</v>
      </c>
      <c r="AL61" s="59">
        <f t="shared" si="1"/>
        <v>0</v>
      </c>
      <c r="AM61" s="334">
        <f t="shared" si="0"/>
        <v>0</v>
      </c>
    </row>
    <row r="62" spans="1:39" ht="15" customHeight="1">
      <c r="A62" s="34"/>
      <c r="B62" s="37" t="s">
        <v>3</v>
      </c>
      <c r="C62" s="36" t="s">
        <v>0</v>
      </c>
      <c r="D62" s="323">
        <f>'День 2'!AK62</f>
        <v>0</v>
      </c>
      <c r="E62" s="38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7"/>
      <c r="U62" s="57"/>
      <c r="V62" s="95"/>
      <c r="W62" s="95"/>
      <c r="X62" s="56"/>
      <c r="Y62" s="56"/>
      <c r="Z62" s="56"/>
      <c r="AA62" s="57"/>
      <c r="AB62" s="57"/>
      <c r="AC62" s="57"/>
      <c r="AD62" s="56"/>
      <c r="AE62" s="56"/>
      <c r="AF62" s="56"/>
      <c r="AG62" s="56"/>
      <c r="AH62" s="56"/>
      <c r="AI62" s="56"/>
      <c r="AJ62" s="58">
        <f t="shared" si="6"/>
        <v>0</v>
      </c>
      <c r="AK62" s="58">
        <f t="shared" si="7"/>
        <v>0</v>
      </c>
      <c r="AL62" s="59">
        <f t="shared" si="1"/>
        <v>0</v>
      </c>
      <c r="AM62" s="334">
        <f t="shared" si="0"/>
        <v>0</v>
      </c>
    </row>
    <row r="63" spans="1:39" ht="15" customHeight="1">
      <c r="A63" s="34"/>
      <c r="B63" s="37" t="s">
        <v>103</v>
      </c>
      <c r="C63" s="36" t="s">
        <v>0</v>
      </c>
      <c r="D63" s="323">
        <f>'День 2'!AK63</f>
        <v>0</v>
      </c>
      <c r="E63" s="38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7"/>
      <c r="U63" s="57"/>
      <c r="V63" s="95"/>
      <c r="W63" s="95"/>
      <c r="X63" s="56"/>
      <c r="Y63" s="56"/>
      <c r="Z63" s="56"/>
      <c r="AA63" s="57"/>
      <c r="AB63" s="57"/>
      <c r="AC63" s="57"/>
      <c r="AD63" s="56"/>
      <c r="AE63" s="56"/>
      <c r="AF63" s="56"/>
      <c r="AG63" s="56"/>
      <c r="AH63" s="56"/>
      <c r="AI63" s="56"/>
      <c r="AJ63" s="58">
        <f t="shared" si="6"/>
        <v>0</v>
      </c>
      <c r="AK63" s="58">
        <f t="shared" si="7"/>
        <v>0</v>
      </c>
      <c r="AL63" s="59">
        <f t="shared" si="1"/>
        <v>0</v>
      </c>
      <c r="AM63" s="334">
        <f t="shared" si="0"/>
        <v>0</v>
      </c>
    </row>
    <row r="64" spans="1:39" ht="15" customHeight="1">
      <c r="A64" s="34"/>
      <c r="B64" s="35" t="s">
        <v>21</v>
      </c>
      <c r="C64" s="36" t="s">
        <v>0</v>
      </c>
      <c r="D64" s="323">
        <f>'День 2'!AK64</f>
        <v>0</v>
      </c>
      <c r="E64" s="38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7"/>
      <c r="U64" s="57"/>
      <c r="V64" s="95"/>
      <c r="W64" s="95"/>
      <c r="X64" s="56"/>
      <c r="Y64" s="56"/>
      <c r="Z64" s="56"/>
      <c r="AA64" s="57"/>
      <c r="AB64" s="57"/>
      <c r="AC64" s="57"/>
      <c r="AD64" s="56"/>
      <c r="AE64" s="56"/>
      <c r="AF64" s="56"/>
      <c r="AG64" s="56"/>
      <c r="AH64" s="56"/>
      <c r="AI64" s="56"/>
      <c r="AJ64" s="58">
        <f t="shared" si="6"/>
        <v>0</v>
      </c>
      <c r="AK64" s="58">
        <f t="shared" si="7"/>
        <v>0</v>
      </c>
      <c r="AL64" s="59">
        <f t="shared" si="1"/>
        <v>0</v>
      </c>
      <c r="AM64" s="334">
        <f t="shared" si="0"/>
        <v>0</v>
      </c>
    </row>
    <row r="65" spans="1:39" ht="15" customHeight="1">
      <c r="A65" s="34"/>
      <c r="B65" s="35" t="s">
        <v>51</v>
      </c>
      <c r="C65" s="36" t="s">
        <v>0</v>
      </c>
      <c r="D65" s="323">
        <f>'День 2'!AK65</f>
        <v>0</v>
      </c>
      <c r="E65" s="38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7"/>
      <c r="U65" s="57"/>
      <c r="V65" s="95"/>
      <c r="W65" s="95"/>
      <c r="X65" s="56"/>
      <c r="Y65" s="56"/>
      <c r="Z65" s="56"/>
      <c r="AA65" s="57"/>
      <c r="AB65" s="57"/>
      <c r="AC65" s="57"/>
      <c r="AD65" s="210">
        <v>0.1</v>
      </c>
      <c r="AE65" s="210">
        <v>0.1</v>
      </c>
      <c r="AF65" s="56"/>
      <c r="AG65" s="56"/>
      <c r="AH65" s="56"/>
      <c r="AI65" s="56"/>
      <c r="AJ65" s="58">
        <f t="shared" si="6"/>
        <v>0</v>
      </c>
      <c r="AK65" s="58">
        <f t="shared" si="7"/>
        <v>0</v>
      </c>
      <c r="AL65" s="59">
        <f t="shared" si="1"/>
        <v>0</v>
      </c>
      <c r="AM65" s="334">
        <f t="shared" si="0"/>
        <v>0</v>
      </c>
    </row>
    <row r="66" spans="1:39" ht="15" customHeight="1">
      <c r="A66" s="34"/>
      <c r="B66" s="93" t="s">
        <v>197</v>
      </c>
      <c r="C66" s="36" t="s">
        <v>0</v>
      </c>
      <c r="D66" s="323">
        <f>'День 2'!AK66</f>
        <v>0</v>
      </c>
      <c r="E66" s="38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7"/>
      <c r="U66" s="57"/>
      <c r="V66" s="95"/>
      <c r="W66" s="95"/>
      <c r="X66" s="56"/>
      <c r="Y66" s="56"/>
      <c r="Z66" s="56"/>
      <c r="AA66" s="57"/>
      <c r="AB66" s="57"/>
      <c r="AC66" s="57"/>
      <c r="AD66" s="56"/>
      <c r="AE66" s="56"/>
      <c r="AF66" s="56"/>
      <c r="AG66" s="56"/>
      <c r="AH66" s="56"/>
      <c r="AI66" s="56"/>
      <c r="AJ66" s="58">
        <f t="shared" si="6"/>
        <v>0</v>
      </c>
      <c r="AK66" s="58">
        <f t="shared" si="7"/>
        <v>0</v>
      </c>
      <c r="AL66" s="59">
        <f t="shared" si="1"/>
        <v>0</v>
      </c>
      <c r="AM66" s="334">
        <f t="shared" si="0"/>
        <v>0</v>
      </c>
    </row>
    <row r="67" spans="1:39" ht="15" customHeight="1">
      <c r="A67" s="34"/>
      <c r="B67" s="35" t="s">
        <v>54</v>
      </c>
      <c r="C67" s="36" t="s">
        <v>0</v>
      </c>
      <c r="D67" s="323">
        <f>'День 2'!AK67</f>
        <v>0</v>
      </c>
      <c r="E67" s="38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7"/>
      <c r="U67" s="57"/>
      <c r="V67" s="95"/>
      <c r="W67" s="95"/>
      <c r="X67" s="56"/>
      <c r="Y67" s="56"/>
      <c r="Z67" s="56"/>
      <c r="AA67" s="57"/>
      <c r="AB67" s="57"/>
      <c r="AC67" s="57"/>
      <c r="AD67" s="56"/>
      <c r="AE67" s="56"/>
      <c r="AF67" s="56"/>
      <c r="AG67" s="56"/>
      <c r="AH67" s="56"/>
      <c r="AI67" s="56"/>
      <c r="AJ67" s="58">
        <f t="shared" si="6"/>
        <v>0</v>
      </c>
      <c r="AK67" s="58">
        <f t="shared" si="7"/>
        <v>0</v>
      </c>
      <c r="AL67" s="59">
        <f t="shared" si="1"/>
        <v>0</v>
      </c>
      <c r="AM67" s="334">
        <f t="shared" si="0"/>
        <v>0</v>
      </c>
    </row>
    <row r="68" spans="1:39" ht="15" customHeight="1">
      <c r="A68" s="34"/>
      <c r="B68" s="39" t="s">
        <v>201</v>
      </c>
      <c r="C68" s="36" t="s">
        <v>0</v>
      </c>
      <c r="D68" s="323">
        <f>'День 2'!AK68</f>
        <v>0</v>
      </c>
      <c r="E68" s="38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7"/>
      <c r="U68" s="57"/>
      <c r="V68" s="95"/>
      <c r="W68" s="95"/>
      <c r="X68" s="56"/>
      <c r="Y68" s="56"/>
      <c r="Z68" s="56"/>
      <c r="AA68" s="57"/>
      <c r="AB68" s="57"/>
      <c r="AC68" s="57"/>
      <c r="AD68" s="56"/>
      <c r="AE68" s="56"/>
      <c r="AF68" s="56"/>
      <c r="AG68" s="56"/>
      <c r="AH68" s="56"/>
      <c r="AI68" s="56"/>
      <c r="AJ68" s="58">
        <f t="shared" si="6"/>
        <v>0</v>
      </c>
      <c r="AK68" s="58">
        <f t="shared" si="7"/>
        <v>0</v>
      </c>
      <c r="AL68" s="59">
        <f t="shared" si="1"/>
        <v>0</v>
      </c>
      <c r="AM68" s="334">
        <f t="shared" si="0"/>
        <v>0</v>
      </c>
    </row>
    <row r="69" spans="1:39" ht="15">
      <c r="A69" s="117">
        <v>22</v>
      </c>
      <c r="B69" s="124" t="s">
        <v>150</v>
      </c>
      <c r="C69" s="119" t="s">
        <v>0</v>
      </c>
      <c r="D69" s="323">
        <f>'День 2'!AK69</f>
        <v>0</v>
      </c>
      <c r="E69" s="128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137"/>
      <c r="S69" s="137"/>
      <c r="T69" s="57"/>
      <c r="U69" s="57"/>
      <c r="V69" s="95"/>
      <c r="W69" s="95"/>
      <c r="X69" s="56"/>
      <c r="Y69" s="56"/>
      <c r="Z69" s="56"/>
      <c r="AA69" s="57"/>
      <c r="AB69" s="57"/>
      <c r="AC69" s="57"/>
      <c r="AD69" s="56"/>
      <c r="AE69" s="56"/>
      <c r="AF69" s="56"/>
      <c r="AG69" s="56"/>
      <c r="AH69" s="56"/>
      <c r="AI69" s="56"/>
      <c r="AJ69" s="122">
        <f>AJ70+AJ71+AJ72+AJ73+AJ74+AJ75+AJ76</f>
        <v>0</v>
      </c>
      <c r="AK69" s="122">
        <f>AK70+AK71+AK72+AK73+AK74+AK75+AK76</f>
        <v>0</v>
      </c>
      <c r="AL69" s="122">
        <f>AL70+AL71+AL72+AL73+AL74+AL75+AL76</f>
        <v>0</v>
      </c>
      <c r="AM69" s="334">
        <f t="shared" si="0"/>
        <v>0</v>
      </c>
    </row>
    <row r="70" spans="1:39" ht="15">
      <c r="A70" s="34"/>
      <c r="B70" s="37" t="s">
        <v>175</v>
      </c>
      <c r="C70" s="36" t="s">
        <v>0</v>
      </c>
      <c r="D70" s="323">
        <f>'День 2'!AK70</f>
        <v>0</v>
      </c>
      <c r="E70" s="38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7"/>
      <c r="U70" s="57"/>
      <c r="V70" s="95"/>
      <c r="W70" s="95"/>
      <c r="X70" s="56"/>
      <c r="Y70" s="56"/>
      <c r="Z70" s="56"/>
      <c r="AA70" s="57"/>
      <c r="AB70" s="57"/>
      <c r="AC70" s="57"/>
      <c r="AD70" s="56"/>
      <c r="AE70" s="56"/>
      <c r="AF70" s="56"/>
      <c r="AG70" s="56"/>
      <c r="AH70" s="56"/>
      <c r="AI70" s="56"/>
      <c r="AJ70" s="58">
        <f aca="true" t="shared" si="8" ref="AJ70:AJ77">(AH70+AD70+AB70+Z70+X70+V70+T70+R70+P70+N70+L70+J70+H70+F70+AF70)*$AJ$3</f>
        <v>0</v>
      </c>
      <c r="AK70" s="58">
        <f aca="true" t="shared" si="9" ref="AK70:AK77">(AI70+AE70+AC70+AA70+Y70+W70+U70+S70+Q70+O70+M70+K70+I70+G70+AG70)*$AK$3</f>
        <v>0</v>
      </c>
      <c r="AL70" s="59">
        <f t="shared" si="1"/>
        <v>0</v>
      </c>
      <c r="AM70" s="334">
        <f t="shared" si="0"/>
        <v>0</v>
      </c>
    </row>
    <row r="71" spans="1:39" ht="15">
      <c r="A71" s="34"/>
      <c r="B71" s="37" t="s">
        <v>9</v>
      </c>
      <c r="C71" s="36" t="s">
        <v>0</v>
      </c>
      <c r="D71" s="323">
        <f>'День 2'!AK71</f>
        <v>0</v>
      </c>
      <c r="E71" s="38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7"/>
      <c r="U71" s="57"/>
      <c r="V71" s="95"/>
      <c r="W71" s="95"/>
      <c r="X71" s="56"/>
      <c r="Y71" s="56"/>
      <c r="Z71" s="56"/>
      <c r="AA71" s="57"/>
      <c r="AB71" s="57"/>
      <c r="AC71" s="57"/>
      <c r="AD71" s="56"/>
      <c r="AE71" s="56"/>
      <c r="AF71" s="56"/>
      <c r="AG71" s="56"/>
      <c r="AH71" s="56"/>
      <c r="AI71" s="56"/>
      <c r="AJ71" s="58">
        <f t="shared" si="8"/>
        <v>0</v>
      </c>
      <c r="AK71" s="58">
        <f t="shared" si="9"/>
        <v>0</v>
      </c>
      <c r="AL71" s="59">
        <f t="shared" si="1"/>
        <v>0</v>
      </c>
      <c r="AM71" s="334">
        <f aca="true" t="shared" si="10" ref="AM71:AM111">(D71+E71)-AL71</f>
        <v>0</v>
      </c>
    </row>
    <row r="72" spans="1:39" ht="15">
      <c r="A72" s="34"/>
      <c r="B72" s="37" t="s">
        <v>60</v>
      </c>
      <c r="C72" s="36" t="s">
        <v>0</v>
      </c>
      <c r="D72" s="323">
        <f>'День 2'!AK72</f>
        <v>0</v>
      </c>
      <c r="E72" s="38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7"/>
      <c r="U72" s="57"/>
      <c r="V72" s="95"/>
      <c r="W72" s="95"/>
      <c r="X72" s="56"/>
      <c r="Y72" s="56"/>
      <c r="Z72" s="56"/>
      <c r="AA72" s="57"/>
      <c r="AB72" s="57"/>
      <c r="AC72" s="57"/>
      <c r="AD72" s="56"/>
      <c r="AE72" s="56"/>
      <c r="AF72" s="56"/>
      <c r="AG72" s="56"/>
      <c r="AH72" s="56"/>
      <c r="AI72" s="56"/>
      <c r="AJ72" s="58">
        <f t="shared" si="8"/>
        <v>0</v>
      </c>
      <c r="AK72" s="58">
        <f t="shared" si="9"/>
        <v>0</v>
      </c>
      <c r="AL72" s="59">
        <f t="shared" si="1"/>
        <v>0</v>
      </c>
      <c r="AM72" s="334">
        <f t="shared" si="10"/>
        <v>0</v>
      </c>
    </row>
    <row r="73" spans="1:39" ht="15">
      <c r="A73" s="34"/>
      <c r="B73" s="35" t="s">
        <v>47</v>
      </c>
      <c r="C73" s="36" t="s">
        <v>0</v>
      </c>
      <c r="D73" s="323">
        <f>'День 2'!AK73</f>
        <v>0</v>
      </c>
      <c r="E73" s="38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7"/>
      <c r="U73" s="57"/>
      <c r="V73" s="95"/>
      <c r="W73" s="95"/>
      <c r="X73" s="56"/>
      <c r="Y73" s="56"/>
      <c r="Z73" s="56"/>
      <c r="AA73" s="57"/>
      <c r="AB73" s="57"/>
      <c r="AC73" s="57"/>
      <c r="AD73" s="56"/>
      <c r="AE73" s="56"/>
      <c r="AF73" s="56"/>
      <c r="AG73" s="56"/>
      <c r="AH73" s="56"/>
      <c r="AI73" s="56"/>
      <c r="AJ73" s="58">
        <f t="shared" si="8"/>
        <v>0</v>
      </c>
      <c r="AK73" s="58">
        <f t="shared" si="9"/>
        <v>0</v>
      </c>
      <c r="AL73" s="59">
        <f t="shared" si="1"/>
        <v>0</v>
      </c>
      <c r="AM73" s="334">
        <f t="shared" si="10"/>
        <v>0</v>
      </c>
    </row>
    <row r="74" spans="1:39" ht="15">
      <c r="A74" s="34"/>
      <c r="B74" s="35" t="s">
        <v>50</v>
      </c>
      <c r="C74" s="36" t="s">
        <v>0</v>
      </c>
      <c r="D74" s="323">
        <f>'День 2'!AK74</f>
        <v>0</v>
      </c>
      <c r="E74" s="38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7"/>
      <c r="U74" s="57"/>
      <c r="V74" s="95"/>
      <c r="W74" s="95"/>
      <c r="X74" s="56"/>
      <c r="Y74" s="56"/>
      <c r="Z74" s="56"/>
      <c r="AA74" s="57"/>
      <c r="AB74" s="57"/>
      <c r="AC74" s="57"/>
      <c r="AD74" s="56"/>
      <c r="AE74" s="56"/>
      <c r="AF74" s="210">
        <v>0.0153</v>
      </c>
      <c r="AG74" s="210">
        <v>0.0184</v>
      </c>
      <c r="AH74" s="56"/>
      <c r="AI74" s="56"/>
      <c r="AJ74" s="58">
        <f t="shared" si="8"/>
        <v>0</v>
      </c>
      <c r="AK74" s="58">
        <f t="shared" si="9"/>
        <v>0</v>
      </c>
      <c r="AL74" s="59">
        <f t="shared" si="1"/>
        <v>0</v>
      </c>
      <c r="AM74" s="334">
        <f t="shared" si="10"/>
        <v>0</v>
      </c>
    </row>
    <row r="75" spans="1:39" ht="15">
      <c r="A75" s="34"/>
      <c r="B75" s="39" t="s">
        <v>64</v>
      </c>
      <c r="C75" s="36" t="s">
        <v>0</v>
      </c>
      <c r="D75" s="323">
        <f>'День 2'!AK75</f>
        <v>0</v>
      </c>
      <c r="E75" s="38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7"/>
      <c r="U75" s="57"/>
      <c r="V75" s="95"/>
      <c r="W75" s="95"/>
      <c r="X75" s="56"/>
      <c r="Y75" s="56"/>
      <c r="Z75" s="56"/>
      <c r="AA75" s="57"/>
      <c r="AB75" s="57"/>
      <c r="AC75" s="57"/>
      <c r="AD75" s="56"/>
      <c r="AE75" s="56"/>
      <c r="AF75" s="56"/>
      <c r="AG75" s="56"/>
      <c r="AH75" s="56"/>
      <c r="AI75" s="56"/>
      <c r="AJ75" s="58">
        <f t="shared" si="8"/>
        <v>0</v>
      </c>
      <c r="AK75" s="58">
        <f t="shared" si="9"/>
        <v>0</v>
      </c>
      <c r="AL75" s="59">
        <f aca="true" t="shared" si="11" ref="AL75:AL110">AK75+AJ75</f>
        <v>0</v>
      </c>
      <c r="AM75" s="334">
        <f t="shared" si="10"/>
        <v>0</v>
      </c>
    </row>
    <row r="76" spans="1:39" ht="15">
      <c r="A76" s="34"/>
      <c r="B76" s="35" t="s">
        <v>15</v>
      </c>
      <c r="C76" s="36" t="s">
        <v>0</v>
      </c>
      <c r="D76" s="323">
        <f>'День 2'!AK76</f>
        <v>0</v>
      </c>
      <c r="E76" s="38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7"/>
      <c r="U76" s="57"/>
      <c r="V76" s="221">
        <v>0.0175</v>
      </c>
      <c r="W76" s="221">
        <v>0.021</v>
      </c>
      <c r="X76" s="56"/>
      <c r="Y76" s="56"/>
      <c r="Z76" s="56"/>
      <c r="AA76" s="57"/>
      <c r="AB76" s="57"/>
      <c r="AC76" s="57"/>
      <c r="AD76" s="56"/>
      <c r="AE76" s="56"/>
      <c r="AF76" s="56"/>
      <c r="AG76" s="56"/>
      <c r="AH76" s="56"/>
      <c r="AI76" s="56"/>
      <c r="AJ76" s="58">
        <f t="shared" si="8"/>
        <v>0</v>
      </c>
      <c r="AK76" s="58">
        <f t="shared" si="9"/>
        <v>0</v>
      </c>
      <c r="AL76" s="59">
        <f t="shared" si="11"/>
        <v>0</v>
      </c>
      <c r="AM76" s="334">
        <f t="shared" si="10"/>
        <v>0</v>
      </c>
    </row>
    <row r="77" spans="1:39" ht="15">
      <c r="A77" s="117">
        <v>23</v>
      </c>
      <c r="B77" s="119" t="s">
        <v>12</v>
      </c>
      <c r="C77" s="119" t="s">
        <v>0</v>
      </c>
      <c r="D77" s="323">
        <f>'День 2'!AK77</f>
        <v>0</v>
      </c>
      <c r="E77" s="128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238">
        <v>0.06</v>
      </c>
      <c r="Q77" s="238">
        <v>0.08</v>
      </c>
      <c r="R77" s="56"/>
      <c r="S77" s="56"/>
      <c r="T77" s="57"/>
      <c r="U77" s="57"/>
      <c r="V77" s="95"/>
      <c r="W77" s="95"/>
      <c r="X77" s="56"/>
      <c r="Y77" s="56"/>
      <c r="Z77" s="56"/>
      <c r="AA77" s="57"/>
      <c r="AB77" s="216">
        <v>0.1463</v>
      </c>
      <c r="AC77" s="216">
        <v>0.173</v>
      </c>
      <c r="AD77" s="56"/>
      <c r="AE77" s="56"/>
      <c r="AF77" s="56"/>
      <c r="AG77" s="56"/>
      <c r="AH77" s="56"/>
      <c r="AI77" s="56"/>
      <c r="AJ77" s="107">
        <f t="shared" si="8"/>
        <v>0</v>
      </c>
      <c r="AK77" s="107">
        <f t="shared" si="9"/>
        <v>0</v>
      </c>
      <c r="AL77" s="107">
        <f t="shared" si="11"/>
        <v>0</v>
      </c>
      <c r="AM77" s="334">
        <f t="shared" si="10"/>
        <v>0</v>
      </c>
    </row>
    <row r="78" spans="1:39" ht="15">
      <c r="A78" s="117">
        <v>24</v>
      </c>
      <c r="B78" s="124" t="s">
        <v>167</v>
      </c>
      <c r="C78" s="119" t="s">
        <v>0</v>
      </c>
      <c r="D78" s="323">
        <f>'День 2'!AK78</f>
        <v>0</v>
      </c>
      <c r="E78" s="128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7"/>
      <c r="U78" s="57"/>
      <c r="V78" s="95"/>
      <c r="W78" s="95"/>
      <c r="X78" s="56"/>
      <c r="Y78" s="56"/>
      <c r="Z78" s="56"/>
      <c r="AA78" s="57"/>
      <c r="AB78" s="57"/>
      <c r="AC78" s="57"/>
      <c r="AD78" s="56"/>
      <c r="AE78" s="56"/>
      <c r="AF78" s="56"/>
      <c r="AG78" s="56"/>
      <c r="AH78" s="56"/>
      <c r="AI78" s="56"/>
      <c r="AJ78" s="122">
        <f>AJ79+AJ80+AJ81+AJ82+AJ83+AJ84+AJ85+AJ86+AJ87+AJ88+AJ89+AJ90+AJ91+AJ92+AJ93+AJ94+AJ95+AJ96+AJ97</f>
        <v>0</v>
      </c>
      <c r="AK78" s="122">
        <f>AK79+AK80+AK81+AK82+AK83+AK84+AK85+AK86+AK87+AK88+AK89+AK90+AK91+AK92+AK93+AK94+AK95+AK96+AK97</f>
        <v>0</v>
      </c>
      <c r="AL78" s="122">
        <f>AL79+AL80+AL81+AL82+AL83+AL84+AL85+AL86+AL87+AL88+AL89+AL90+AL91+AL92+AL93+AL94+AL95+AL96+AL97</f>
        <v>0</v>
      </c>
      <c r="AM78" s="334">
        <f t="shared" si="10"/>
        <v>0</v>
      </c>
    </row>
    <row r="79" spans="1:39" ht="15">
      <c r="A79" s="34"/>
      <c r="B79" s="35" t="s">
        <v>11</v>
      </c>
      <c r="C79" s="36" t="s">
        <v>0</v>
      </c>
      <c r="D79" s="323">
        <f>'День 2'!AK79</f>
        <v>0</v>
      </c>
      <c r="E79" s="38"/>
      <c r="F79" s="56"/>
      <c r="G79" s="56"/>
      <c r="H79" s="56"/>
      <c r="I79" s="56"/>
      <c r="J79" s="56"/>
      <c r="K79" s="56"/>
      <c r="L79" s="56"/>
      <c r="M79" s="56"/>
      <c r="N79" s="210">
        <v>0.04725</v>
      </c>
      <c r="O79" s="210">
        <v>0.07</v>
      </c>
      <c r="P79" s="56"/>
      <c r="Q79" s="56"/>
      <c r="R79" s="56"/>
      <c r="S79" s="56"/>
      <c r="T79" s="57"/>
      <c r="U79" s="57"/>
      <c r="V79" s="95"/>
      <c r="W79" s="95"/>
      <c r="X79" s="56"/>
      <c r="Y79" s="56"/>
      <c r="Z79" s="56"/>
      <c r="AA79" s="57"/>
      <c r="AB79" s="57"/>
      <c r="AC79" s="57"/>
      <c r="AD79" s="56"/>
      <c r="AE79" s="56"/>
      <c r="AF79" s="56"/>
      <c r="AG79" s="56"/>
      <c r="AH79" s="56"/>
      <c r="AI79" s="56"/>
      <c r="AJ79" s="58">
        <f aca="true" t="shared" si="12" ref="AJ79:AJ97">(AH79+AD79+AB79+Z79+X79+V79+T79+R79+P79+N79+L79+J79+H79+F79+AF79)*$AJ$3</f>
        <v>0</v>
      </c>
      <c r="AK79" s="58">
        <f aca="true" t="shared" si="13" ref="AK79:AK97">(AI79+AE79+AC79+AA79+Y79+W79+U79+S79+Q79+O79+M79+K79+I79+G79+AG79)*$AK$3</f>
        <v>0</v>
      </c>
      <c r="AL79" s="59">
        <f t="shared" si="11"/>
        <v>0</v>
      </c>
      <c r="AM79" s="334">
        <f t="shared" si="10"/>
        <v>0</v>
      </c>
    </row>
    <row r="80" spans="1:39" ht="15">
      <c r="A80" s="34"/>
      <c r="B80" s="35" t="s">
        <v>22</v>
      </c>
      <c r="C80" s="36" t="s">
        <v>0</v>
      </c>
      <c r="D80" s="323">
        <f>'День 2'!AK80</f>
        <v>0</v>
      </c>
      <c r="E80" s="38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210">
        <v>0.00714</v>
      </c>
      <c r="Q80" s="210">
        <v>0.00952</v>
      </c>
      <c r="R80" s="210">
        <v>0.0144</v>
      </c>
      <c r="S80" s="210">
        <v>0.018</v>
      </c>
      <c r="T80" s="57"/>
      <c r="U80" s="57"/>
      <c r="V80" s="95"/>
      <c r="W80" s="95"/>
      <c r="X80" s="56"/>
      <c r="Y80" s="56"/>
      <c r="Z80" s="210">
        <v>0.01344</v>
      </c>
      <c r="AA80" s="216">
        <v>0.018</v>
      </c>
      <c r="AB80" s="216">
        <v>0.0072</v>
      </c>
      <c r="AC80" s="216">
        <v>0.0084</v>
      </c>
      <c r="AD80" s="56"/>
      <c r="AE80" s="56"/>
      <c r="AF80" s="56"/>
      <c r="AG80" s="56"/>
      <c r="AH80" s="56"/>
      <c r="AI80" s="56"/>
      <c r="AJ80" s="58">
        <f t="shared" si="12"/>
        <v>0</v>
      </c>
      <c r="AK80" s="58">
        <f t="shared" si="13"/>
        <v>0</v>
      </c>
      <c r="AL80" s="59">
        <f t="shared" si="11"/>
        <v>0</v>
      </c>
      <c r="AM80" s="334">
        <f t="shared" si="10"/>
        <v>0</v>
      </c>
    </row>
    <row r="81" spans="1:39" ht="15">
      <c r="A81" s="34"/>
      <c r="B81" s="35" t="s">
        <v>30</v>
      </c>
      <c r="C81" s="36" t="s">
        <v>0</v>
      </c>
      <c r="D81" s="323">
        <f>'День 2'!AK81</f>
        <v>0</v>
      </c>
      <c r="E81" s="38"/>
      <c r="F81" s="56"/>
      <c r="G81" s="56"/>
      <c r="H81" s="56"/>
      <c r="I81" s="56"/>
      <c r="J81" s="56"/>
      <c r="K81" s="56"/>
      <c r="L81" s="56"/>
      <c r="M81" s="56"/>
      <c r="N81" s="210">
        <v>0.005</v>
      </c>
      <c r="O81" s="210">
        <v>0.0075</v>
      </c>
      <c r="P81" s="238">
        <v>0.0075</v>
      </c>
      <c r="Q81" s="238">
        <v>0.01</v>
      </c>
      <c r="R81" s="56"/>
      <c r="S81" s="56"/>
      <c r="T81" s="57"/>
      <c r="U81" s="57"/>
      <c r="V81" s="95"/>
      <c r="W81" s="95"/>
      <c r="X81" s="56"/>
      <c r="Y81" s="56"/>
      <c r="Z81" s="56"/>
      <c r="AA81" s="57"/>
      <c r="AB81" s="216">
        <v>0.01063</v>
      </c>
      <c r="AC81" s="216">
        <v>0.0125</v>
      </c>
      <c r="AD81" s="56"/>
      <c r="AE81" s="56"/>
      <c r="AF81" s="56"/>
      <c r="AG81" s="56"/>
      <c r="AH81" s="56"/>
      <c r="AI81" s="56"/>
      <c r="AJ81" s="58">
        <f t="shared" si="12"/>
        <v>0</v>
      </c>
      <c r="AK81" s="58">
        <f t="shared" si="13"/>
        <v>0</v>
      </c>
      <c r="AL81" s="59">
        <f t="shared" si="11"/>
        <v>0</v>
      </c>
      <c r="AM81" s="334">
        <f t="shared" si="10"/>
        <v>0</v>
      </c>
    </row>
    <row r="82" spans="1:39" ht="15">
      <c r="A82" s="34"/>
      <c r="B82" s="35" t="s">
        <v>40</v>
      </c>
      <c r="C82" s="36" t="s">
        <v>0</v>
      </c>
      <c r="D82" s="323">
        <f>'День 2'!AK82</f>
        <v>0</v>
      </c>
      <c r="E82" s="38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7"/>
      <c r="U82" s="57"/>
      <c r="V82" s="95"/>
      <c r="W82" s="95"/>
      <c r="X82" s="56"/>
      <c r="Y82" s="56"/>
      <c r="Z82" s="56"/>
      <c r="AA82" s="57"/>
      <c r="AB82" s="57"/>
      <c r="AC82" s="57"/>
      <c r="AD82" s="56"/>
      <c r="AE82" s="56"/>
      <c r="AF82" s="56"/>
      <c r="AG82" s="56"/>
      <c r="AH82" s="56"/>
      <c r="AI82" s="56"/>
      <c r="AJ82" s="58">
        <f t="shared" si="12"/>
        <v>0</v>
      </c>
      <c r="AK82" s="58">
        <f t="shared" si="13"/>
        <v>0</v>
      </c>
      <c r="AL82" s="59">
        <f t="shared" si="11"/>
        <v>0</v>
      </c>
      <c r="AM82" s="334">
        <f t="shared" si="10"/>
        <v>0</v>
      </c>
    </row>
    <row r="83" spans="1:39" ht="15">
      <c r="A83" s="34"/>
      <c r="B83" s="35" t="s">
        <v>32</v>
      </c>
      <c r="C83" s="36" t="s">
        <v>0</v>
      </c>
      <c r="D83" s="323">
        <f>'День 2'!AK83</f>
        <v>0</v>
      </c>
      <c r="E83" s="38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7"/>
      <c r="U83" s="57"/>
      <c r="V83" s="95"/>
      <c r="W83" s="95"/>
      <c r="X83" s="56"/>
      <c r="Y83" s="56"/>
      <c r="Z83" s="56"/>
      <c r="AA83" s="57"/>
      <c r="AB83" s="57"/>
      <c r="AC83" s="57"/>
      <c r="AD83" s="56"/>
      <c r="AE83" s="56"/>
      <c r="AF83" s="56"/>
      <c r="AG83" s="56"/>
      <c r="AH83" s="56"/>
      <c r="AI83" s="56"/>
      <c r="AJ83" s="58">
        <f t="shared" si="12"/>
        <v>0</v>
      </c>
      <c r="AK83" s="58">
        <f t="shared" si="13"/>
        <v>0</v>
      </c>
      <c r="AL83" s="59">
        <f t="shared" si="11"/>
        <v>0</v>
      </c>
      <c r="AM83" s="334">
        <f t="shared" si="10"/>
        <v>0</v>
      </c>
    </row>
    <row r="84" spans="1:39" ht="15">
      <c r="A84" s="34"/>
      <c r="B84" s="43" t="s">
        <v>46</v>
      </c>
      <c r="C84" s="36" t="s">
        <v>0</v>
      </c>
      <c r="D84" s="323">
        <f>'День 2'!AK84</f>
        <v>0</v>
      </c>
      <c r="E84" s="38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7"/>
      <c r="U84" s="57"/>
      <c r="V84" s="95"/>
      <c r="W84" s="95"/>
      <c r="X84" s="56"/>
      <c r="Y84" s="56"/>
      <c r="Z84" s="56"/>
      <c r="AA84" s="57"/>
      <c r="AB84" s="57"/>
      <c r="AC84" s="57"/>
      <c r="AD84" s="56"/>
      <c r="AE84" s="56"/>
      <c r="AF84" s="56"/>
      <c r="AG84" s="56"/>
      <c r="AH84" s="56"/>
      <c r="AI84" s="56"/>
      <c r="AJ84" s="58">
        <f t="shared" si="12"/>
        <v>0</v>
      </c>
      <c r="AK84" s="58">
        <f t="shared" si="13"/>
        <v>0</v>
      </c>
      <c r="AL84" s="59">
        <f t="shared" si="11"/>
        <v>0</v>
      </c>
      <c r="AM84" s="334">
        <f t="shared" si="10"/>
        <v>0</v>
      </c>
    </row>
    <row r="85" spans="1:39" ht="15">
      <c r="A85" s="34"/>
      <c r="B85" s="37" t="s">
        <v>99</v>
      </c>
      <c r="C85" s="36" t="s">
        <v>0</v>
      </c>
      <c r="D85" s="323">
        <f>'День 2'!AK85</f>
        <v>0</v>
      </c>
      <c r="E85" s="38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7"/>
      <c r="U85" s="57"/>
      <c r="V85" s="95"/>
      <c r="W85" s="95"/>
      <c r="X85" s="56"/>
      <c r="Y85" s="56"/>
      <c r="Z85" s="56"/>
      <c r="AA85" s="57"/>
      <c r="AB85" s="57"/>
      <c r="AC85" s="57"/>
      <c r="AD85" s="56"/>
      <c r="AE85" s="56"/>
      <c r="AF85" s="56"/>
      <c r="AG85" s="56"/>
      <c r="AH85" s="56"/>
      <c r="AI85" s="56"/>
      <c r="AJ85" s="58">
        <f t="shared" si="12"/>
        <v>0</v>
      </c>
      <c r="AK85" s="58">
        <f t="shared" si="13"/>
        <v>0</v>
      </c>
      <c r="AL85" s="59">
        <f t="shared" si="11"/>
        <v>0</v>
      </c>
      <c r="AM85" s="334">
        <f t="shared" si="10"/>
        <v>0</v>
      </c>
    </row>
    <row r="86" spans="1:39" ht="15">
      <c r="A86" s="34"/>
      <c r="B86" s="35" t="s">
        <v>129</v>
      </c>
      <c r="C86" s="36" t="s">
        <v>0</v>
      </c>
      <c r="D86" s="323">
        <f>'День 2'!AK86</f>
        <v>0</v>
      </c>
      <c r="E86" s="38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7"/>
      <c r="U86" s="57"/>
      <c r="V86" s="95"/>
      <c r="W86" s="95"/>
      <c r="X86" s="56"/>
      <c r="Y86" s="56"/>
      <c r="Z86" s="56"/>
      <c r="AA86" s="57"/>
      <c r="AB86" s="57"/>
      <c r="AC86" s="57"/>
      <c r="AD86" s="56"/>
      <c r="AE86" s="56"/>
      <c r="AF86" s="56"/>
      <c r="AG86" s="56"/>
      <c r="AH86" s="56"/>
      <c r="AI86" s="56"/>
      <c r="AJ86" s="58">
        <f t="shared" si="12"/>
        <v>0</v>
      </c>
      <c r="AK86" s="58">
        <f t="shared" si="13"/>
        <v>0</v>
      </c>
      <c r="AL86" s="59">
        <f t="shared" si="11"/>
        <v>0</v>
      </c>
      <c r="AM86" s="334">
        <f t="shared" si="10"/>
        <v>0</v>
      </c>
    </row>
    <row r="87" spans="1:39" ht="15">
      <c r="A87" s="34"/>
      <c r="B87" s="37" t="s">
        <v>362</v>
      </c>
      <c r="C87" s="36" t="s">
        <v>0</v>
      </c>
      <c r="D87" s="323">
        <f>'День 2'!AK87</f>
        <v>0</v>
      </c>
      <c r="E87" s="38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7"/>
      <c r="U87" s="57"/>
      <c r="V87" s="95"/>
      <c r="W87" s="95"/>
      <c r="X87" s="56"/>
      <c r="Y87" s="56"/>
      <c r="Z87" s="56"/>
      <c r="AA87" s="57"/>
      <c r="AB87" s="57"/>
      <c r="AC87" s="57"/>
      <c r="AD87" s="56"/>
      <c r="AE87" s="56"/>
      <c r="AF87" s="56"/>
      <c r="AG87" s="56"/>
      <c r="AH87" s="56"/>
      <c r="AI87" s="56"/>
      <c r="AJ87" s="58">
        <f t="shared" si="12"/>
        <v>0</v>
      </c>
      <c r="AK87" s="58">
        <f t="shared" si="13"/>
        <v>0</v>
      </c>
      <c r="AL87" s="59">
        <f t="shared" si="11"/>
        <v>0</v>
      </c>
      <c r="AM87" s="334">
        <f t="shared" si="10"/>
        <v>0</v>
      </c>
    </row>
    <row r="88" spans="1:39" ht="15">
      <c r="A88" s="34"/>
      <c r="B88" s="37" t="s">
        <v>180</v>
      </c>
      <c r="C88" s="36" t="s">
        <v>0</v>
      </c>
      <c r="D88" s="323">
        <f>'День 2'!AK88</f>
        <v>0</v>
      </c>
      <c r="E88" s="38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7"/>
      <c r="U88" s="57"/>
      <c r="V88" s="95"/>
      <c r="W88" s="95"/>
      <c r="X88" s="56"/>
      <c r="Y88" s="56"/>
      <c r="Z88" s="56"/>
      <c r="AA88" s="57"/>
      <c r="AB88" s="57"/>
      <c r="AC88" s="57"/>
      <c r="AD88" s="56"/>
      <c r="AE88" s="56"/>
      <c r="AF88" s="56"/>
      <c r="AG88" s="56"/>
      <c r="AH88" s="56"/>
      <c r="AI88" s="56"/>
      <c r="AJ88" s="58">
        <f t="shared" si="12"/>
        <v>0</v>
      </c>
      <c r="AK88" s="58">
        <f t="shared" si="13"/>
        <v>0</v>
      </c>
      <c r="AL88" s="59">
        <f t="shared" si="11"/>
        <v>0</v>
      </c>
      <c r="AM88" s="334">
        <f t="shared" si="10"/>
        <v>0</v>
      </c>
    </row>
    <row r="89" spans="1:39" ht="15">
      <c r="A89" s="34"/>
      <c r="B89" s="37" t="s">
        <v>95</v>
      </c>
      <c r="C89" s="36" t="s">
        <v>0</v>
      </c>
      <c r="D89" s="323">
        <f>'День 2'!AK89</f>
        <v>0</v>
      </c>
      <c r="E89" s="38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7"/>
      <c r="U89" s="57"/>
      <c r="V89" s="95"/>
      <c r="W89" s="95"/>
      <c r="X89" s="56"/>
      <c r="Y89" s="56"/>
      <c r="Z89" s="56"/>
      <c r="AA89" s="57"/>
      <c r="AB89" s="57"/>
      <c r="AC89" s="57"/>
      <c r="AD89" s="56"/>
      <c r="AE89" s="56"/>
      <c r="AF89" s="56"/>
      <c r="AG89" s="56"/>
      <c r="AH89" s="56"/>
      <c r="AI89" s="56"/>
      <c r="AJ89" s="58">
        <f t="shared" si="12"/>
        <v>0</v>
      </c>
      <c r="AK89" s="58">
        <f t="shared" si="13"/>
        <v>0</v>
      </c>
      <c r="AL89" s="59">
        <f t="shared" si="11"/>
        <v>0</v>
      </c>
      <c r="AM89" s="334">
        <f t="shared" si="10"/>
        <v>0</v>
      </c>
    </row>
    <row r="90" spans="1:39" ht="15">
      <c r="A90" s="34"/>
      <c r="B90" s="37" t="s">
        <v>100</v>
      </c>
      <c r="C90" s="36" t="s">
        <v>0</v>
      </c>
      <c r="D90" s="323">
        <f>'День 2'!AK90</f>
        <v>0</v>
      </c>
      <c r="E90" s="38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7"/>
      <c r="U90" s="57"/>
      <c r="V90" s="95"/>
      <c r="W90" s="95"/>
      <c r="X90" s="56"/>
      <c r="Y90" s="56"/>
      <c r="Z90" s="56"/>
      <c r="AA90" s="57"/>
      <c r="AB90" s="57"/>
      <c r="AC90" s="57"/>
      <c r="AD90" s="56"/>
      <c r="AE90" s="56"/>
      <c r="AF90" s="56"/>
      <c r="AG90" s="56"/>
      <c r="AH90" s="56"/>
      <c r="AI90" s="56"/>
      <c r="AJ90" s="58">
        <f t="shared" si="12"/>
        <v>0</v>
      </c>
      <c r="AK90" s="58">
        <f t="shared" si="13"/>
        <v>0</v>
      </c>
      <c r="AL90" s="59">
        <f t="shared" si="11"/>
        <v>0</v>
      </c>
      <c r="AM90" s="334">
        <f t="shared" si="10"/>
        <v>0</v>
      </c>
    </row>
    <row r="91" spans="1:39" ht="15">
      <c r="A91" s="34"/>
      <c r="B91" s="35" t="s">
        <v>33</v>
      </c>
      <c r="C91" s="36" t="s">
        <v>0</v>
      </c>
      <c r="D91" s="323">
        <f>'День 2'!AK91</f>
        <v>0</v>
      </c>
      <c r="E91" s="38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7"/>
      <c r="U91" s="57"/>
      <c r="V91" s="95"/>
      <c r="W91" s="95"/>
      <c r="X91" s="56"/>
      <c r="Y91" s="56"/>
      <c r="Z91" s="56"/>
      <c r="AA91" s="57"/>
      <c r="AB91" s="57"/>
      <c r="AC91" s="57"/>
      <c r="AD91" s="56"/>
      <c r="AE91" s="56"/>
      <c r="AF91" s="56"/>
      <c r="AG91" s="56"/>
      <c r="AH91" s="56"/>
      <c r="AI91" s="56"/>
      <c r="AJ91" s="58">
        <f t="shared" si="12"/>
        <v>0</v>
      </c>
      <c r="AK91" s="58">
        <f t="shared" si="13"/>
        <v>0</v>
      </c>
      <c r="AL91" s="59">
        <f t="shared" si="11"/>
        <v>0</v>
      </c>
      <c r="AM91" s="334">
        <f t="shared" si="10"/>
        <v>0</v>
      </c>
    </row>
    <row r="92" spans="1:39" ht="15">
      <c r="A92" s="34"/>
      <c r="B92" s="35" t="s">
        <v>45</v>
      </c>
      <c r="C92" s="36" t="s">
        <v>0</v>
      </c>
      <c r="D92" s="323">
        <f>'День 2'!AK92</f>
        <v>0</v>
      </c>
      <c r="E92" s="38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210">
        <v>0.0008</v>
      </c>
      <c r="S92" s="210">
        <v>0.001</v>
      </c>
      <c r="T92" s="57"/>
      <c r="U92" s="57"/>
      <c r="V92" s="95"/>
      <c r="W92" s="95"/>
      <c r="X92" s="56"/>
      <c r="Y92" s="56"/>
      <c r="Z92" s="56"/>
      <c r="AA92" s="57"/>
      <c r="AB92" s="57"/>
      <c r="AC92" s="57"/>
      <c r="AD92" s="56"/>
      <c r="AE92" s="56"/>
      <c r="AF92" s="56"/>
      <c r="AG92" s="56"/>
      <c r="AH92" s="56"/>
      <c r="AI92" s="56"/>
      <c r="AJ92" s="58">
        <f t="shared" si="12"/>
        <v>0</v>
      </c>
      <c r="AK92" s="58">
        <f t="shared" si="13"/>
        <v>0</v>
      </c>
      <c r="AL92" s="59">
        <f t="shared" si="11"/>
        <v>0</v>
      </c>
      <c r="AM92" s="334">
        <f t="shared" si="10"/>
        <v>0</v>
      </c>
    </row>
    <row r="93" spans="1:39" ht="15">
      <c r="A93" s="34"/>
      <c r="B93" s="43" t="s">
        <v>153</v>
      </c>
      <c r="C93" s="36" t="s">
        <v>0</v>
      </c>
      <c r="D93" s="323">
        <f>'День 2'!AK93</f>
        <v>0</v>
      </c>
      <c r="E93" s="38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7"/>
      <c r="U93" s="57"/>
      <c r="V93" s="95"/>
      <c r="W93" s="95"/>
      <c r="X93" s="56"/>
      <c r="Y93" s="56"/>
      <c r="Z93" s="56"/>
      <c r="AA93" s="57"/>
      <c r="AB93" s="57"/>
      <c r="AC93" s="57"/>
      <c r="AD93" s="56"/>
      <c r="AE93" s="56"/>
      <c r="AF93" s="56"/>
      <c r="AG93" s="56"/>
      <c r="AH93" s="56"/>
      <c r="AI93" s="56"/>
      <c r="AJ93" s="58">
        <f t="shared" si="12"/>
        <v>0</v>
      </c>
      <c r="AK93" s="58">
        <f t="shared" si="13"/>
        <v>0</v>
      </c>
      <c r="AL93" s="59">
        <f t="shared" si="11"/>
        <v>0</v>
      </c>
      <c r="AM93" s="334">
        <f t="shared" si="10"/>
        <v>0</v>
      </c>
    </row>
    <row r="94" spans="1:39" ht="15">
      <c r="A94" s="34"/>
      <c r="B94" s="43" t="s">
        <v>154</v>
      </c>
      <c r="C94" s="36" t="s">
        <v>0</v>
      </c>
      <c r="D94" s="323">
        <f>'День 2'!AK94</f>
        <v>0</v>
      </c>
      <c r="E94" s="38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7"/>
      <c r="U94" s="57"/>
      <c r="V94" s="95"/>
      <c r="W94" s="95"/>
      <c r="X94" s="56"/>
      <c r="Y94" s="56"/>
      <c r="Z94" s="56"/>
      <c r="AA94" s="57"/>
      <c r="AB94" s="57"/>
      <c r="AC94" s="57"/>
      <c r="AD94" s="56"/>
      <c r="AE94" s="56"/>
      <c r="AF94" s="56"/>
      <c r="AG94" s="56"/>
      <c r="AH94" s="56"/>
      <c r="AI94" s="56"/>
      <c r="AJ94" s="58">
        <f t="shared" si="12"/>
        <v>0</v>
      </c>
      <c r="AK94" s="58">
        <f t="shared" si="13"/>
        <v>0</v>
      </c>
      <c r="AL94" s="59">
        <f t="shared" si="11"/>
        <v>0</v>
      </c>
      <c r="AM94" s="334">
        <f t="shared" si="10"/>
        <v>0</v>
      </c>
    </row>
    <row r="95" spans="1:39" ht="15">
      <c r="A95" s="34"/>
      <c r="B95" s="43" t="s">
        <v>155</v>
      </c>
      <c r="C95" s="36" t="s">
        <v>0</v>
      </c>
      <c r="D95" s="323">
        <f>'День 2'!AK95</f>
        <v>0</v>
      </c>
      <c r="E95" s="38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7"/>
      <c r="U95" s="57"/>
      <c r="V95" s="95"/>
      <c r="W95" s="95"/>
      <c r="X95" s="56"/>
      <c r="Y95" s="56"/>
      <c r="Z95" s="56"/>
      <c r="AA95" s="57"/>
      <c r="AB95" s="57"/>
      <c r="AC95" s="57"/>
      <c r="AD95" s="56"/>
      <c r="AE95" s="56"/>
      <c r="AF95" s="56"/>
      <c r="AG95" s="56"/>
      <c r="AH95" s="56"/>
      <c r="AI95" s="56"/>
      <c r="AJ95" s="58">
        <f t="shared" si="12"/>
        <v>0</v>
      </c>
      <c r="AK95" s="58">
        <f t="shared" si="13"/>
        <v>0</v>
      </c>
      <c r="AL95" s="59">
        <f t="shared" si="11"/>
        <v>0</v>
      </c>
      <c r="AM95" s="334">
        <f t="shared" si="10"/>
        <v>0</v>
      </c>
    </row>
    <row r="96" spans="1:39" ht="15">
      <c r="A96" s="34"/>
      <c r="B96" s="43" t="s">
        <v>65</v>
      </c>
      <c r="C96" s="36" t="s">
        <v>0</v>
      </c>
      <c r="D96" s="323">
        <f>'День 2'!AK96</f>
        <v>0</v>
      </c>
      <c r="E96" s="38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7"/>
      <c r="U96" s="57"/>
      <c r="V96" s="95"/>
      <c r="W96" s="95"/>
      <c r="X96" s="56"/>
      <c r="Y96" s="56"/>
      <c r="Z96" s="56"/>
      <c r="AA96" s="57"/>
      <c r="AB96" s="57"/>
      <c r="AC96" s="57"/>
      <c r="AD96" s="56"/>
      <c r="AE96" s="56"/>
      <c r="AF96" s="56"/>
      <c r="AG96" s="56"/>
      <c r="AH96" s="56"/>
      <c r="AI96" s="56"/>
      <c r="AJ96" s="58">
        <f t="shared" si="12"/>
        <v>0</v>
      </c>
      <c r="AK96" s="58">
        <f t="shared" si="13"/>
        <v>0</v>
      </c>
      <c r="AL96" s="59">
        <f t="shared" si="11"/>
        <v>0</v>
      </c>
      <c r="AM96" s="334">
        <f t="shared" si="10"/>
        <v>0</v>
      </c>
    </row>
    <row r="97" spans="1:39" ht="15">
      <c r="A97" s="34"/>
      <c r="B97" s="35" t="s">
        <v>62</v>
      </c>
      <c r="C97" s="36" t="s">
        <v>0</v>
      </c>
      <c r="D97" s="323">
        <f>'День 2'!AK97</f>
        <v>0</v>
      </c>
      <c r="E97" s="38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7"/>
      <c r="U97" s="57"/>
      <c r="V97" s="95"/>
      <c r="W97" s="95"/>
      <c r="X97" s="56"/>
      <c r="Y97" s="56"/>
      <c r="Z97" s="56"/>
      <c r="AA97" s="57"/>
      <c r="AB97" s="57"/>
      <c r="AC97" s="57"/>
      <c r="AD97" s="56"/>
      <c r="AE97" s="56"/>
      <c r="AF97" s="56"/>
      <c r="AG97" s="56"/>
      <c r="AH97" s="56"/>
      <c r="AI97" s="56"/>
      <c r="AJ97" s="58">
        <f t="shared" si="12"/>
        <v>0</v>
      </c>
      <c r="AK97" s="58">
        <f t="shared" si="13"/>
        <v>0</v>
      </c>
      <c r="AL97" s="59">
        <f t="shared" si="11"/>
        <v>0</v>
      </c>
      <c r="AM97" s="334">
        <f t="shared" si="10"/>
        <v>0</v>
      </c>
    </row>
    <row r="98" spans="1:39" ht="15">
      <c r="A98" s="125">
        <v>25</v>
      </c>
      <c r="B98" s="126" t="s">
        <v>156</v>
      </c>
      <c r="C98" s="119" t="s">
        <v>0</v>
      </c>
      <c r="D98" s="323">
        <f>'День 2'!AK98</f>
        <v>0</v>
      </c>
      <c r="E98" s="128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7"/>
      <c r="U98" s="57"/>
      <c r="V98" s="95"/>
      <c r="W98" s="95"/>
      <c r="X98" s="56"/>
      <c r="Y98" s="56"/>
      <c r="Z98" s="56"/>
      <c r="AA98" s="57"/>
      <c r="AB98" s="57"/>
      <c r="AC98" s="57"/>
      <c r="AD98" s="56"/>
      <c r="AE98" s="56"/>
      <c r="AF98" s="56"/>
      <c r="AG98" s="56"/>
      <c r="AH98" s="56"/>
      <c r="AI98" s="56"/>
      <c r="AJ98" s="122">
        <f>AJ99+AJ100+AJ101+AJ102+AJ103</f>
        <v>0</v>
      </c>
      <c r="AK98" s="122">
        <f>AK99+AK100+AK101+AK102+AK103</f>
        <v>0</v>
      </c>
      <c r="AL98" s="122">
        <f>AL99+AL100+AL101+AL102+AL103</f>
        <v>0</v>
      </c>
      <c r="AM98" s="334">
        <f t="shared" si="10"/>
        <v>0</v>
      </c>
    </row>
    <row r="99" spans="1:39" ht="15">
      <c r="A99" s="180"/>
      <c r="B99" s="181" t="s">
        <v>157</v>
      </c>
      <c r="C99" s="36" t="s">
        <v>0</v>
      </c>
      <c r="D99" s="323">
        <f>'День 2'!AK99</f>
        <v>0</v>
      </c>
      <c r="E99" s="38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7"/>
      <c r="U99" s="57"/>
      <c r="V99" s="95"/>
      <c r="W99" s="95"/>
      <c r="X99" s="56"/>
      <c r="Y99" s="56"/>
      <c r="Z99" s="56"/>
      <c r="AA99" s="57"/>
      <c r="AB99" s="57"/>
      <c r="AC99" s="57"/>
      <c r="AD99" s="56"/>
      <c r="AE99" s="56"/>
      <c r="AF99" s="56"/>
      <c r="AG99" s="56"/>
      <c r="AH99" s="56"/>
      <c r="AI99" s="56"/>
      <c r="AJ99" s="58">
        <f>(AH99+AD99+AB99+Z99+X99+V99+T99+R99+P99+N99+L99+J99+H99+F99+AF99)*$AJ$3</f>
        <v>0</v>
      </c>
      <c r="AK99" s="58">
        <f>(AI99+AE99+AC99+AA99+Y99+W99+U99+S99+Q99+O99+M99+K99+I99+G99+AG99)*$AK$3</f>
        <v>0</v>
      </c>
      <c r="AL99" s="59">
        <f t="shared" si="11"/>
        <v>0</v>
      </c>
      <c r="AM99" s="334">
        <f t="shared" si="10"/>
        <v>0</v>
      </c>
    </row>
    <row r="100" spans="1:39" ht="15">
      <c r="A100" s="180"/>
      <c r="B100" s="181" t="s">
        <v>203</v>
      </c>
      <c r="C100" s="36" t="s">
        <v>0</v>
      </c>
      <c r="D100" s="323">
        <f>'День 2'!AK100</f>
        <v>0</v>
      </c>
      <c r="E100" s="38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7"/>
      <c r="U100" s="57"/>
      <c r="V100" s="95"/>
      <c r="W100" s="95"/>
      <c r="X100" s="56"/>
      <c r="Y100" s="56"/>
      <c r="Z100" s="56"/>
      <c r="AA100" s="57"/>
      <c r="AB100" s="57"/>
      <c r="AC100" s="57"/>
      <c r="AD100" s="56"/>
      <c r="AE100" s="56"/>
      <c r="AF100" s="56"/>
      <c r="AG100" s="56"/>
      <c r="AH100" s="56"/>
      <c r="AI100" s="56"/>
      <c r="AJ100" s="58">
        <f>(AH100+AD100+AB100+Z100+X100+V100+T100+R100+P100+N100+L100+J100+H100+F100+AF100)*$AJ$3</f>
        <v>0</v>
      </c>
      <c r="AK100" s="58">
        <f>(AI100+AE100+AC100+AA100+Y100+W100+U100+S100+Q100+O100+M100+K100+I100+G100+AG100)*$AK$3</f>
        <v>0</v>
      </c>
      <c r="AL100" s="59">
        <f t="shared" si="11"/>
        <v>0</v>
      </c>
      <c r="AM100" s="334">
        <f t="shared" si="10"/>
        <v>0</v>
      </c>
    </row>
    <row r="101" spans="1:39" ht="15">
      <c r="A101" s="180"/>
      <c r="B101" s="181" t="s">
        <v>124</v>
      </c>
      <c r="C101" s="36" t="s">
        <v>0</v>
      </c>
      <c r="D101" s="323">
        <f>'День 2'!AK101</f>
        <v>0</v>
      </c>
      <c r="E101" s="38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7"/>
      <c r="U101" s="57"/>
      <c r="V101" s="95"/>
      <c r="W101" s="95"/>
      <c r="X101" s="56"/>
      <c r="Y101" s="56"/>
      <c r="Z101" s="56"/>
      <c r="AA101" s="57"/>
      <c r="AB101" s="57"/>
      <c r="AC101" s="57"/>
      <c r="AD101" s="56"/>
      <c r="AE101" s="56"/>
      <c r="AF101" s="56"/>
      <c r="AG101" s="56"/>
      <c r="AH101" s="56"/>
      <c r="AI101" s="56"/>
      <c r="AJ101" s="58">
        <f>(AH101+AD101+AB101+Z101+X101+V101+T101+R101+P101+N101+L101+J101+H101+F101+AF101)*$AJ$3</f>
        <v>0</v>
      </c>
      <c r="AK101" s="58">
        <f>(AI101+AE101+AC101+AA101+Y101+W101+U101+S101+Q101+O101+M101+K101+I101+G101+AG101)*$AK$3</f>
        <v>0</v>
      </c>
      <c r="AL101" s="59">
        <f t="shared" si="11"/>
        <v>0</v>
      </c>
      <c r="AM101" s="334">
        <f t="shared" si="10"/>
        <v>0</v>
      </c>
    </row>
    <row r="102" spans="1:39" ht="15">
      <c r="A102" s="41"/>
      <c r="B102" s="177" t="s">
        <v>53</v>
      </c>
      <c r="C102" s="36" t="s">
        <v>0</v>
      </c>
      <c r="D102" s="323">
        <f>'День 2'!AK102</f>
        <v>0</v>
      </c>
      <c r="E102" s="38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7"/>
      <c r="U102" s="57"/>
      <c r="V102" s="95"/>
      <c r="W102" s="95"/>
      <c r="X102" s="56"/>
      <c r="Y102" s="56"/>
      <c r="Z102" s="56"/>
      <c r="AA102" s="57"/>
      <c r="AB102" s="57"/>
      <c r="AC102" s="57"/>
      <c r="AD102" s="56"/>
      <c r="AE102" s="56"/>
      <c r="AF102" s="56"/>
      <c r="AG102" s="56"/>
      <c r="AH102" s="56"/>
      <c r="AI102" s="56"/>
      <c r="AJ102" s="58">
        <f>(AH102+AD102+AB102+Z102+X102+V102+T102+R102+P102+N102+L102+J102+H102+F102+AF102)*$AJ$3</f>
        <v>0</v>
      </c>
      <c r="AK102" s="58">
        <f>(AI102+AE102+AC102+AA102+Y102+W102+U102+S102+Q102+O102+M102+K102+I102+G102+AG102)*$AK$3</f>
        <v>0</v>
      </c>
      <c r="AL102" s="59">
        <f t="shared" si="11"/>
        <v>0</v>
      </c>
      <c r="AM102" s="334">
        <f t="shared" si="10"/>
        <v>0</v>
      </c>
    </row>
    <row r="103" spans="1:39" ht="15">
      <c r="A103" s="182"/>
      <c r="B103" s="183" t="s">
        <v>57</v>
      </c>
      <c r="C103" s="36" t="s">
        <v>0</v>
      </c>
      <c r="D103" s="323">
        <f>'День 2'!AK103</f>
        <v>0</v>
      </c>
      <c r="E103" s="38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7"/>
      <c r="U103" s="57"/>
      <c r="V103" s="95"/>
      <c r="W103" s="95"/>
      <c r="X103" s="56"/>
      <c r="Y103" s="56"/>
      <c r="Z103" s="56"/>
      <c r="AA103" s="57"/>
      <c r="AB103" s="57"/>
      <c r="AC103" s="57"/>
      <c r="AD103" s="56"/>
      <c r="AE103" s="56"/>
      <c r="AF103" s="56"/>
      <c r="AG103" s="56"/>
      <c r="AH103" s="210">
        <v>0.02</v>
      </c>
      <c r="AI103" s="210">
        <v>0.02</v>
      </c>
      <c r="AJ103" s="58">
        <f>(AH103+AD103+AB103+Z103+X103+V103+T103+R103+P103+N103+L103+J103+H103+F103+AF103)*$AJ$3</f>
        <v>0</v>
      </c>
      <c r="AK103" s="58">
        <f>(AI103+AE103+AC103+AA103+Y103+W103+U103+S103+Q103+O103+M103+K103+I103+G103+AG103)*$AK$3</f>
        <v>0</v>
      </c>
      <c r="AL103" s="59">
        <f t="shared" si="11"/>
        <v>0</v>
      </c>
      <c r="AM103" s="334">
        <f t="shared" si="10"/>
        <v>0</v>
      </c>
    </row>
    <row r="104" spans="1:39" ht="15">
      <c r="A104" s="125">
        <v>26</v>
      </c>
      <c r="B104" s="126" t="s">
        <v>158</v>
      </c>
      <c r="C104" s="119" t="s">
        <v>0</v>
      </c>
      <c r="D104" s="323">
        <f>'День 2'!AK104</f>
        <v>0</v>
      </c>
      <c r="E104" s="128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7"/>
      <c r="U104" s="57"/>
      <c r="V104" s="95"/>
      <c r="W104" s="95"/>
      <c r="X104" s="56"/>
      <c r="Y104" s="56"/>
      <c r="Z104" s="56"/>
      <c r="AA104" s="57"/>
      <c r="AB104" s="57"/>
      <c r="AC104" s="57"/>
      <c r="AD104" s="56"/>
      <c r="AE104" s="56"/>
      <c r="AF104" s="56"/>
      <c r="AG104" s="56"/>
      <c r="AH104" s="56"/>
      <c r="AI104" s="56"/>
      <c r="AJ104" s="122">
        <f>AJ105+AJ106</f>
        <v>0</v>
      </c>
      <c r="AK104" s="122">
        <f>AK105+AK106</f>
        <v>0</v>
      </c>
      <c r="AL104" s="122">
        <f>AL105+AL106</f>
        <v>0</v>
      </c>
      <c r="AM104" s="334">
        <f t="shared" si="10"/>
        <v>0</v>
      </c>
    </row>
    <row r="105" spans="1:39" ht="15">
      <c r="A105" s="41"/>
      <c r="B105" s="112" t="s">
        <v>41</v>
      </c>
      <c r="C105" s="36" t="s">
        <v>0</v>
      </c>
      <c r="D105" s="323">
        <f>'День 2'!AK105</f>
        <v>0</v>
      </c>
      <c r="E105" s="38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7"/>
      <c r="U105" s="57"/>
      <c r="V105" s="95"/>
      <c r="W105" s="95"/>
      <c r="X105" s="56"/>
      <c r="Y105" s="56"/>
      <c r="Z105" s="56"/>
      <c r="AA105" s="57"/>
      <c r="AB105" s="57"/>
      <c r="AC105" s="57"/>
      <c r="AD105" s="56"/>
      <c r="AE105" s="56"/>
      <c r="AF105" s="56"/>
      <c r="AG105" s="56"/>
      <c r="AH105" s="56"/>
      <c r="AI105" s="56"/>
      <c r="AJ105" s="58">
        <f aca="true" t="shared" si="14" ref="AJ105:AJ110">(AH105+AD105+AB105+Z105+X105+V105+T105+R105+P105+N105+L105+J105+H105+F105+AF105)*$AJ$3</f>
        <v>0</v>
      </c>
      <c r="AK105" s="58">
        <f aca="true" t="shared" si="15" ref="AK105:AK110">(AI105+AE105+AC105+AA105+Y105+W105+U105+S105+Q105+O105+M105+K105+I105+G105+AG105)*$AK$3</f>
        <v>0</v>
      </c>
      <c r="AL105" s="59">
        <f t="shared" si="11"/>
        <v>0</v>
      </c>
      <c r="AM105" s="334">
        <f t="shared" si="10"/>
        <v>0</v>
      </c>
    </row>
    <row r="106" spans="1:39" ht="15">
      <c r="A106" s="41"/>
      <c r="B106" s="112" t="s">
        <v>303</v>
      </c>
      <c r="C106" s="36" t="s">
        <v>0</v>
      </c>
      <c r="D106" s="323">
        <f>'День 2'!AK106</f>
        <v>0</v>
      </c>
      <c r="E106" s="38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7"/>
      <c r="U106" s="57"/>
      <c r="V106" s="95"/>
      <c r="W106" s="95"/>
      <c r="X106" s="56"/>
      <c r="Y106" s="56"/>
      <c r="Z106" s="56"/>
      <c r="AA106" s="57"/>
      <c r="AB106" s="57"/>
      <c r="AC106" s="57"/>
      <c r="AD106" s="56"/>
      <c r="AE106" s="56"/>
      <c r="AF106" s="56"/>
      <c r="AG106" s="56"/>
      <c r="AH106" s="56"/>
      <c r="AI106" s="56"/>
      <c r="AJ106" s="58">
        <f t="shared" si="14"/>
        <v>0</v>
      </c>
      <c r="AK106" s="58">
        <f t="shared" si="15"/>
        <v>0</v>
      </c>
      <c r="AL106" s="59">
        <f t="shared" si="11"/>
        <v>0</v>
      </c>
      <c r="AM106" s="334">
        <f t="shared" si="10"/>
        <v>0</v>
      </c>
    </row>
    <row r="107" spans="1:39" ht="15">
      <c r="A107" s="117">
        <v>27</v>
      </c>
      <c r="B107" s="127" t="s">
        <v>179</v>
      </c>
      <c r="C107" s="119" t="s">
        <v>0</v>
      </c>
      <c r="D107" s="323">
        <f>'День 2'!AK107</f>
        <v>0</v>
      </c>
      <c r="E107" s="128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7"/>
      <c r="U107" s="57"/>
      <c r="V107" s="95"/>
      <c r="W107" s="95"/>
      <c r="X107" s="56"/>
      <c r="Y107" s="56"/>
      <c r="Z107" s="56"/>
      <c r="AA107" s="57"/>
      <c r="AB107" s="57"/>
      <c r="AC107" s="57"/>
      <c r="AD107" s="56"/>
      <c r="AE107" s="56"/>
      <c r="AF107" s="56"/>
      <c r="AG107" s="56"/>
      <c r="AH107" s="56"/>
      <c r="AI107" s="56"/>
      <c r="AJ107" s="107">
        <f t="shared" si="14"/>
        <v>0</v>
      </c>
      <c r="AK107" s="107">
        <f t="shared" si="15"/>
        <v>0</v>
      </c>
      <c r="AL107" s="107">
        <f t="shared" si="11"/>
        <v>0</v>
      </c>
      <c r="AM107" s="334">
        <f t="shared" si="10"/>
        <v>0</v>
      </c>
    </row>
    <row r="108" spans="1:39" ht="15">
      <c r="A108" s="117">
        <v>28</v>
      </c>
      <c r="B108" s="128" t="s">
        <v>107</v>
      </c>
      <c r="C108" s="119" t="s">
        <v>0</v>
      </c>
      <c r="D108" s="323">
        <f>'День 2'!AK108</f>
        <v>0</v>
      </c>
      <c r="E108" s="128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7"/>
      <c r="U108" s="57"/>
      <c r="V108" s="95"/>
      <c r="W108" s="95"/>
      <c r="X108" s="56"/>
      <c r="Y108" s="56"/>
      <c r="Z108" s="56"/>
      <c r="AA108" s="57"/>
      <c r="AB108" s="57"/>
      <c r="AC108" s="57"/>
      <c r="AD108" s="56"/>
      <c r="AE108" s="56"/>
      <c r="AF108" s="56"/>
      <c r="AG108" s="56"/>
      <c r="AH108" s="56"/>
      <c r="AI108" s="56"/>
      <c r="AJ108" s="107">
        <f t="shared" si="14"/>
        <v>0</v>
      </c>
      <c r="AK108" s="107">
        <f t="shared" si="15"/>
        <v>0</v>
      </c>
      <c r="AL108" s="107">
        <f t="shared" si="11"/>
        <v>0</v>
      </c>
      <c r="AM108" s="334">
        <f t="shared" si="10"/>
        <v>0</v>
      </c>
    </row>
    <row r="109" spans="1:39" ht="15">
      <c r="A109" s="117">
        <v>29</v>
      </c>
      <c r="B109" s="128" t="s">
        <v>160</v>
      </c>
      <c r="C109" s="119" t="s">
        <v>0</v>
      </c>
      <c r="D109" s="323">
        <f>'День 2'!AK109</f>
        <v>0</v>
      </c>
      <c r="E109" s="128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7"/>
      <c r="U109" s="57"/>
      <c r="V109" s="95"/>
      <c r="W109" s="95"/>
      <c r="X109" s="56"/>
      <c r="Y109" s="56"/>
      <c r="Z109" s="56"/>
      <c r="AA109" s="57"/>
      <c r="AB109" s="57"/>
      <c r="AC109" s="57"/>
      <c r="AD109" s="56"/>
      <c r="AE109" s="56"/>
      <c r="AF109" s="56"/>
      <c r="AG109" s="56"/>
      <c r="AH109" s="56"/>
      <c r="AI109" s="56"/>
      <c r="AJ109" s="107">
        <f t="shared" si="14"/>
        <v>0</v>
      </c>
      <c r="AK109" s="107">
        <f t="shared" si="15"/>
        <v>0</v>
      </c>
      <c r="AL109" s="107">
        <f t="shared" si="11"/>
        <v>0</v>
      </c>
      <c r="AM109" s="334">
        <f t="shared" si="10"/>
        <v>0</v>
      </c>
    </row>
    <row r="110" spans="1:39" ht="15">
      <c r="A110" s="117">
        <v>30</v>
      </c>
      <c r="B110" s="119" t="s">
        <v>52</v>
      </c>
      <c r="C110" s="119" t="s">
        <v>0</v>
      </c>
      <c r="D110" s="323">
        <f>'День 2'!AK110</f>
        <v>0</v>
      </c>
      <c r="E110" s="128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7"/>
      <c r="U110" s="57"/>
      <c r="V110" s="95"/>
      <c r="W110" s="95"/>
      <c r="X110" s="56"/>
      <c r="Y110" s="56"/>
      <c r="Z110" s="210">
        <v>0.00108</v>
      </c>
      <c r="AA110" s="216">
        <v>0.00144</v>
      </c>
      <c r="AB110" s="57"/>
      <c r="AC110" s="57"/>
      <c r="AD110" s="56"/>
      <c r="AE110" s="56"/>
      <c r="AF110" s="56"/>
      <c r="AG110" s="56"/>
      <c r="AH110" s="56"/>
      <c r="AI110" s="56"/>
      <c r="AJ110" s="107">
        <f t="shared" si="14"/>
        <v>0</v>
      </c>
      <c r="AK110" s="107">
        <f t="shared" si="15"/>
        <v>0</v>
      </c>
      <c r="AL110" s="107">
        <f t="shared" si="11"/>
        <v>0</v>
      </c>
      <c r="AM110" s="334">
        <f t="shared" si="10"/>
        <v>0</v>
      </c>
    </row>
    <row r="111" spans="26:39" ht="15">
      <c r="Z111"/>
      <c r="AA111"/>
      <c r="AB111"/>
      <c r="AC111"/>
      <c r="AI111" s="1" t="s">
        <v>138</v>
      </c>
      <c r="AJ111" s="103">
        <v>0.048</v>
      </c>
      <c r="AK111" s="104" t="s">
        <v>137</v>
      </c>
      <c r="AL111" s="105">
        <f>AL110/AJ111</f>
        <v>0</v>
      </c>
      <c r="AM111" s="334">
        <f t="shared" si="10"/>
        <v>0</v>
      </c>
    </row>
  </sheetData>
  <sheetProtection formatCells="0" formatColumns="0" formatRows="0" insertColumns="0" insertRows="0" insertHyperlinks="0" deleteColumns="0" deleteRows="0" sort="0" autoFilter="0" pivotTables="0"/>
  <mergeCells count="19">
    <mergeCell ref="AM1:AM2"/>
    <mergeCell ref="F2:G2"/>
    <mergeCell ref="H2:I2"/>
    <mergeCell ref="J2:K2"/>
    <mergeCell ref="AJ1:AK1"/>
    <mergeCell ref="Z2:AA2"/>
    <mergeCell ref="AB2:AC2"/>
    <mergeCell ref="AF2:AG2"/>
    <mergeCell ref="X2:Y2"/>
    <mergeCell ref="AL1:AL2"/>
    <mergeCell ref="AH2:AI2"/>
    <mergeCell ref="R2:S2"/>
    <mergeCell ref="T2:U2"/>
    <mergeCell ref="AD2:AE2"/>
    <mergeCell ref="V2:W2"/>
    <mergeCell ref="F1:AI1"/>
    <mergeCell ref="P2:Q2"/>
    <mergeCell ref="L2:M2"/>
    <mergeCell ref="N2:O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S111"/>
  <sheetViews>
    <sheetView zoomScalePageLayoutView="0" workbookViewId="0" topLeftCell="A1">
      <pane xSplit="3" ySplit="4" topLeftCell="F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R3" sqref="AR3"/>
    </sheetView>
  </sheetViews>
  <sheetFormatPr defaultColWidth="9.140625" defaultRowHeight="15"/>
  <cols>
    <col min="1" max="1" width="4.8515625" style="49" customWidth="1"/>
    <col min="2" max="2" width="25.57421875" style="49" customWidth="1"/>
    <col min="3" max="3" width="2.8515625" style="49" customWidth="1"/>
    <col min="4" max="4" width="12.8515625" style="331" customWidth="1"/>
    <col min="5" max="5" width="13.421875" style="322" customWidth="1"/>
    <col min="6" max="10" width="6.57421875" style="49" customWidth="1"/>
    <col min="11" max="11" width="7.28125" style="49" customWidth="1"/>
    <col min="12" max="13" width="5.7109375" style="49" customWidth="1"/>
    <col min="14" max="14" width="6.421875" style="49" customWidth="1"/>
    <col min="15" max="19" width="6.57421875" style="49" customWidth="1"/>
    <col min="20" max="20" width="6.00390625" style="49" customWidth="1"/>
    <col min="21" max="21" width="6.28125" style="49" customWidth="1"/>
    <col min="22" max="23" width="6.57421875" style="49" customWidth="1"/>
    <col min="24" max="24" width="6.28125" style="49" customWidth="1"/>
    <col min="25" max="26" width="6.00390625" style="49" customWidth="1"/>
    <col min="27" max="28" width="5.7109375" style="49" customWidth="1"/>
    <col min="29" max="29" width="6.421875" style="49" customWidth="1"/>
    <col min="30" max="30" width="6.140625" style="49" customWidth="1"/>
    <col min="31" max="31" width="8.28125" style="49" customWidth="1"/>
    <col min="32" max="33" width="6.140625" style="49" customWidth="1"/>
    <col min="34" max="37" width="6.57421875" style="49" hidden="1" customWidth="1"/>
    <col min="38" max="38" width="6.00390625" style="9" hidden="1" customWidth="1"/>
    <col min="39" max="39" width="6.140625" style="9" hidden="1" customWidth="1"/>
    <col min="40" max="40" width="5.7109375" style="49" hidden="1" customWidth="1"/>
    <col min="41" max="41" width="6.140625" style="49" hidden="1" customWidth="1"/>
    <col min="42" max="42" width="10.00390625" style="49" customWidth="1"/>
    <col min="43" max="43" width="9.28125" style="49" customWidth="1"/>
    <col min="44" max="44" width="10.7109375" style="49" customWidth="1"/>
    <col min="45" max="45" width="9.140625" style="335" customWidth="1"/>
  </cols>
  <sheetData>
    <row r="1" spans="1:45" ht="30" customHeight="1">
      <c r="A1" s="25"/>
      <c r="B1" s="26" t="s">
        <v>169</v>
      </c>
      <c r="C1" s="27"/>
      <c r="D1" s="321"/>
      <c r="E1" s="321"/>
      <c r="F1" s="296"/>
      <c r="G1" s="297"/>
      <c r="H1" s="297"/>
      <c r="I1" s="297"/>
      <c r="J1" s="297"/>
      <c r="K1" s="297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9"/>
      <c r="AP1" s="280" t="s">
        <v>170</v>
      </c>
      <c r="AQ1" s="281"/>
      <c r="AR1" s="270" t="s">
        <v>125</v>
      </c>
      <c r="AS1" s="326" t="s">
        <v>366</v>
      </c>
    </row>
    <row r="2" spans="1:45" s="5" customFormat="1" ht="45" customHeight="1">
      <c r="A2" s="28"/>
      <c r="B2" s="66" t="s">
        <v>117</v>
      </c>
      <c r="C2" s="29"/>
      <c r="D2" s="33" t="s">
        <v>364</v>
      </c>
      <c r="E2" s="33" t="s">
        <v>365</v>
      </c>
      <c r="F2" s="286" t="s">
        <v>307</v>
      </c>
      <c r="G2" s="287"/>
      <c r="H2" s="286" t="s">
        <v>206</v>
      </c>
      <c r="I2" s="287"/>
      <c r="J2" s="302" t="s">
        <v>67</v>
      </c>
      <c r="K2" s="307"/>
      <c r="L2" s="292" t="s">
        <v>311</v>
      </c>
      <c r="M2" s="293"/>
      <c r="N2" s="274" t="s">
        <v>352</v>
      </c>
      <c r="O2" s="275"/>
      <c r="P2" s="286" t="s">
        <v>308</v>
      </c>
      <c r="Q2" s="287"/>
      <c r="R2" s="292" t="s">
        <v>69</v>
      </c>
      <c r="S2" s="293"/>
      <c r="T2" s="282" t="s">
        <v>281</v>
      </c>
      <c r="U2" s="283"/>
      <c r="V2" s="286" t="s">
        <v>207</v>
      </c>
      <c r="W2" s="287"/>
      <c r="X2" s="286" t="s">
        <v>212</v>
      </c>
      <c r="Y2" s="287"/>
      <c r="Z2" s="286" t="s">
        <v>262</v>
      </c>
      <c r="AA2" s="287"/>
      <c r="AB2" s="286" t="s">
        <v>301</v>
      </c>
      <c r="AC2" s="287"/>
      <c r="AD2" s="305" t="s">
        <v>357</v>
      </c>
      <c r="AE2" s="306"/>
      <c r="AF2" s="286" t="s">
        <v>309</v>
      </c>
      <c r="AG2" s="300"/>
      <c r="AH2" s="290"/>
      <c r="AI2" s="291"/>
      <c r="AJ2" s="284"/>
      <c r="AK2" s="285"/>
      <c r="AL2" s="284"/>
      <c r="AM2" s="285"/>
      <c r="AN2" s="290"/>
      <c r="AO2" s="291"/>
      <c r="AP2" s="110" t="s">
        <v>73</v>
      </c>
      <c r="AQ2" s="109" t="s">
        <v>74</v>
      </c>
      <c r="AR2" s="271"/>
      <c r="AS2" s="327"/>
    </row>
    <row r="3" spans="1:45" ht="15.75">
      <c r="A3" s="30"/>
      <c r="B3" s="31" t="s">
        <v>68</v>
      </c>
      <c r="C3" s="32"/>
      <c r="D3" s="32"/>
      <c r="E3" s="32"/>
      <c r="F3" s="50" t="s">
        <v>55</v>
      </c>
      <c r="G3" s="50" t="s">
        <v>56</v>
      </c>
      <c r="H3" s="50" t="s">
        <v>55</v>
      </c>
      <c r="I3" s="50" t="s">
        <v>56</v>
      </c>
      <c r="J3" s="81" t="s">
        <v>55</v>
      </c>
      <c r="K3" s="81" t="s">
        <v>56</v>
      </c>
      <c r="L3" s="11" t="s">
        <v>55</v>
      </c>
      <c r="M3" s="11" t="s">
        <v>56</v>
      </c>
      <c r="N3" s="50" t="s">
        <v>55</v>
      </c>
      <c r="O3" s="50" t="s">
        <v>56</v>
      </c>
      <c r="P3" s="50" t="s">
        <v>55</v>
      </c>
      <c r="Q3" s="50" t="s">
        <v>56</v>
      </c>
      <c r="R3" s="82" t="s">
        <v>55</v>
      </c>
      <c r="S3" s="82" t="s">
        <v>56</v>
      </c>
      <c r="T3" s="11" t="s">
        <v>55</v>
      </c>
      <c r="U3" s="11" t="s">
        <v>56</v>
      </c>
      <c r="V3" s="11" t="s">
        <v>55</v>
      </c>
      <c r="W3" s="11" t="s">
        <v>56</v>
      </c>
      <c r="X3" s="11" t="s">
        <v>55</v>
      </c>
      <c r="Y3" s="13" t="s">
        <v>56</v>
      </c>
      <c r="Z3" s="50" t="s">
        <v>55</v>
      </c>
      <c r="AA3" s="50" t="s">
        <v>56</v>
      </c>
      <c r="AB3" s="11" t="s">
        <v>55</v>
      </c>
      <c r="AC3" s="11" t="s">
        <v>56</v>
      </c>
      <c r="AD3" s="11" t="s">
        <v>55</v>
      </c>
      <c r="AE3" s="11" t="s">
        <v>56</v>
      </c>
      <c r="AF3" s="11" t="s">
        <v>55</v>
      </c>
      <c r="AG3" s="13" t="s">
        <v>56</v>
      </c>
      <c r="AH3" s="11"/>
      <c r="AI3" s="11"/>
      <c r="AJ3" s="11"/>
      <c r="AK3" s="11"/>
      <c r="AL3" s="11"/>
      <c r="AM3" s="11"/>
      <c r="AN3" s="11"/>
      <c r="AO3" s="14"/>
      <c r="AP3" s="100" t="s">
        <v>367</v>
      </c>
      <c r="AQ3" s="100" t="s">
        <v>367</v>
      </c>
      <c r="AR3" s="101">
        <f>AP3+AQ3</f>
        <v>0</v>
      </c>
      <c r="AS3" s="332"/>
    </row>
    <row r="4" spans="1:45" ht="23.25" customHeight="1">
      <c r="A4" s="30"/>
      <c r="B4" s="31" t="s">
        <v>70</v>
      </c>
      <c r="C4" s="33"/>
      <c r="D4" s="33"/>
      <c r="E4" s="33"/>
      <c r="F4" s="73" t="s">
        <v>215</v>
      </c>
      <c r="G4" s="73" t="s">
        <v>259</v>
      </c>
      <c r="H4" s="73" t="s">
        <v>81</v>
      </c>
      <c r="I4" s="219" t="s">
        <v>81</v>
      </c>
      <c r="J4" s="222" t="s">
        <v>75</v>
      </c>
      <c r="K4" s="222" t="s">
        <v>82</v>
      </c>
      <c r="L4" s="73" t="s">
        <v>252</v>
      </c>
      <c r="M4" s="74">
        <v>20</v>
      </c>
      <c r="N4" s="73" t="s">
        <v>91</v>
      </c>
      <c r="O4" s="73" t="s">
        <v>79</v>
      </c>
      <c r="P4" s="73" t="s">
        <v>90</v>
      </c>
      <c r="Q4" s="73" t="s">
        <v>85</v>
      </c>
      <c r="R4" s="220" t="s">
        <v>79</v>
      </c>
      <c r="S4" s="220" t="s">
        <v>84</v>
      </c>
      <c r="T4" s="73" t="s">
        <v>78</v>
      </c>
      <c r="U4" s="73" t="s">
        <v>81</v>
      </c>
      <c r="V4" s="73" t="s">
        <v>240</v>
      </c>
      <c r="W4" s="73" t="s">
        <v>310</v>
      </c>
      <c r="X4" s="73" t="s">
        <v>96</v>
      </c>
      <c r="Y4" s="213" t="s">
        <v>223</v>
      </c>
      <c r="Z4" s="73" t="s">
        <v>77</v>
      </c>
      <c r="AA4" s="73" t="s">
        <v>78</v>
      </c>
      <c r="AB4" s="73" t="s">
        <v>302</v>
      </c>
      <c r="AC4" s="73" t="s">
        <v>302</v>
      </c>
      <c r="AD4" s="73" t="s">
        <v>78</v>
      </c>
      <c r="AE4" s="74">
        <v>180</v>
      </c>
      <c r="AF4" s="74">
        <v>110</v>
      </c>
      <c r="AG4" s="74">
        <v>130</v>
      </c>
      <c r="AH4" s="73"/>
      <c r="AI4" s="73"/>
      <c r="AJ4" s="73"/>
      <c r="AK4" s="74"/>
      <c r="AL4" s="73"/>
      <c r="AM4" s="73"/>
      <c r="AN4" s="74"/>
      <c r="AO4" s="73"/>
      <c r="AP4" s="14"/>
      <c r="AQ4" s="16"/>
      <c r="AR4" s="16"/>
      <c r="AS4" s="332"/>
    </row>
    <row r="5" spans="1:45" ht="15">
      <c r="A5" s="30"/>
      <c r="B5" s="31"/>
      <c r="C5" s="33"/>
      <c r="D5" s="33"/>
      <c r="E5" s="33"/>
      <c r="F5" s="50"/>
      <c r="G5" s="50"/>
      <c r="H5" s="50"/>
      <c r="I5" s="50"/>
      <c r="J5" s="81"/>
      <c r="K5" s="81"/>
      <c r="L5" s="11"/>
      <c r="M5" s="11"/>
      <c r="N5" s="239"/>
      <c r="O5" s="239"/>
      <c r="P5" s="239"/>
      <c r="Q5" s="239"/>
      <c r="R5" s="242"/>
      <c r="S5" s="198"/>
      <c r="T5" s="11"/>
      <c r="U5" s="11"/>
      <c r="V5" s="11"/>
      <c r="W5" s="11"/>
      <c r="X5" s="15"/>
      <c r="Y5" s="13"/>
      <c r="Z5" s="50"/>
      <c r="AA5" s="50"/>
      <c r="AB5" s="11"/>
      <c r="AC5" s="11"/>
      <c r="AD5" s="11"/>
      <c r="AE5" s="11"/>
      <c r="AF5" s="15"/>
      <c r="AG5" s="15"/>
      <c r="AH5" s="15"/>
      <c r="AI5" s="11"/>
      <c r="AJ5" s="17"/>
      <c r="AK5" s="15"/>
      <c r="AL5" s="15"/>
      <c r="AM5" s="15"/>
      <c r="AN5" s="15"/>
      <c r="AO5" s="14"/>
      <c r="AP5" s="14"/>
      <c r="AQ5" s="16"/>
      <c r="AR5" s="16"/>
      <c r="AS5" s="332"/>
    </row>
    <row r="6" spans="1:45" ht="15">
      <c r="A6" s="117">
        <v>1</v>
      </c>
      <c r="B6" s="118" t="s">
        <v>48</v>
      </c>
      <c r="C6" s="119" t="s">
        <v>0</v>
      </c>
      <c r="D6" s="323">
        <f>'День 3'!AM6</f>
        <v>0</v>
      </c>
      <c r="E6" s="128"/>
      <c r="F6" s="68"/>
      <c r="G6" s="68"/>
      <c r="H6" s="68"/>
      <c r="I6" s="68"/>
      <c r="J6" s="68"/>
      <c r="K6" s="68"/>
      <c r="L6" s="11"/>
      <c r="M6" s="11"/>
      <c r="N6" s="68"/>
      <c r="O6" s="68"/>
      <c r="P6" s="68"/>
      <c r="Q6" s="68"/>
      <c r="R6" s="197"/>
      <c r="S6" s="198"/>
      <c r="T6" s="15"/>
      <c r="U6" s="15"/>
      <c r="V6" s="11"/>
      <c r="W6" s="11"/>
      <c r="X6" s="15"/>
      <c r="Y6" s="13"/>
      <c r="Z6" s="68"/>
      <c r="AA6" s="68"/>
      <c r="AB6" s="11"/>
      <c r="AC6" s="11"/>
      <c r="AD6" s="11"/>
      <c r="AE6" s="11"/>
      <c r="AF6" s="15"/>
      <c r="AG6" s="15"/>
      <c r="AH6" s="15"/>
      <c r="AI6" s="11"/>
      <c r="AJ6" s="11"/>
      <c r="AK6" s="15"/>
      <c r="AL6" s="15"/>
      <c r="AM6" s="15"/>
      <c r="AN6" s="15"/>
      <c r="AO6" s="11"/>
      <c r="AP6" s="120">
        <f>AP7+AP8+AP9</f>
        <v>0</v>
      </c>
      <c r="AQ6" s="120">
        <f>AQ7+AQ8+AQ9</f>
        <v>0</v>
      </c>
      <c r="AR6" s="120">
        <f>AR7+AR8+AR9</f>
        <v>0</v>
      </c>
      <c r="AS6" s="334">
        <f>(D6+E6)-AR6</f>
        <v>0</v>
      </c>
    </row>
    <row r="7" spans="1:45" ht="15">
      <c r="A7" s="34"/>
      <c r="B7" s="35" t="s">
        <v>4</v>
      </c>
      <c r="C7" s="36" t="s">
        <v>0</v>
      </c>
      <c r="D7" s="323">
        <f>'День 3'!AM7</f>
        <v>0</v>
      </c>
      <c r="E7" s="38"/>
      <c r="F7" s="56"/>
      <c r="G7" s="56"/>
      <c r="H7" s="56"/>
      <c r="I7" s="56"/>
      <c r="J7" s="210">
        <v>0.025</v>
      </c>
      <c r="K7" s="210">
        <v>0.03</v>
      </c>
      <c r="L7" s="56"/>
      <c r="M7" s="56"/>
      <c r="N7" s="56"/>
      <c r="O7" s="56"/>
      <c r="P7" s="56"/>
      <c r="Q7" s="56"/>
      <c r="R7" s="95"/>
      <c r="S7" s="95"/>
      <c r="T7" s="21"/>
      <c r="U7" s="21"/>
      <c r="V7" s="56"/>
      <c r="W7" s="56"/>
      <c r="X7" s="56"/>
      <c r="Y7" s="57"/>
      <c r="Z7" s="56"/>
      <c r="AA7" s="56"/>
      <c r="AB7" s="56"/>
      <c r="AC7" s="56"/>
      <c r="AD7" s="56"/>
      <c r="AE7" s="56"/>
      <c r="AF7" s="56"/>
      <c r="AG7" s="56"/>
      <c r="AH7" s="97"/>
      <c r="AI7" s="97"/>
      <c r="AJ7" s="56"/>
      <c r="AK7" s="56"/>
      <c r="AL7" s="21"/>
      <c r="AM7" s="21"/>
      <c r="AN7" s="56"/>
      <c r="AO7" s="56"/>
      <c r="AP7" s="58">
        <f>(AN7+AJ7+AH7+AD7+AB7+Z7+X7+V7+T7+R7+P7+N7+L7+J7+H7+F7+AL7+AF7)*$AP$3</f>
        <v>0</v>
      </c>
      <c r="AQ7" s="58">
        <f>(AO7+AK7+AI7+AE7+AC7+AA7+Y7+W7+U7+S7+Q7+O7+M7+K7+I7+G7+AM7+AG7)*$AQ$3</f>
        <v>0</v>
      </c>
      <c r="AR7" s="59">
        <f>AP7+AQ7</f>
        <v>0</v>
      </c>
      <c r="AS7" s="334">
        <f aca="true" t="shared" si="0" ref="AS7:AS70">(D7+E7)-AR7</f>
        <v>0</v>
      </c>
    </row>
    <row r="8" spans="1:45" ht="15">
      <c r="A8" s="34"/>
      <c r="B8" s="37" t="s">
        <v>48</v>
      </c>
      <c r="C8" s="36" t="s">
        <v>0</v>
      </c>
      <c r="D8" s="323">
        <f>'День 3'!AM8</f>
        <v>0</v>
      </c>
      <c r="E8" s="38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221">
        <v>0.008</v>
      </c>
      <c r="S8" s="268">
        <v>0.011</v>
      </c>
      <c r="T8" s="21"/>
      <c r="U8" s="21"/>
      <c r="V8" s="210">
        <v>0.025</v>
      </c>
      <c r="W8" s="210">
        <v>0.055</v>
      </c>
      <c r="X8" s="56"/>
      <c r="Y8" s="57"/>
      <c r="Z8" s="56"/>
      <c r="AA8" s="56"/>
      <c r="AB8" s="56"/>
      <c r="AC8" s="56"/>
      <c r="AD8" s="56"/>
      <c r="AE8" s="56"/>
      <c r="AF8" s="56"/>
      <c r="AG8" s="56"/>
      <c r="AH8" s="97"/>
      <c r="AI8" s="97"/>
      <c r="AJ8" s="56"/>
      <c r="AK8" s="56"/>
      <c r="AL8" s="21"/>
      <c r="AM8" s="21"/>
      <c r="AN8" s="56"/>
      <c r="AO8" s="56"/>
      <c r="AP8" s="58">
        <f aca="true" t="shared" si="1" ref="AP8:AP74">(AN8+AJ8+AH8+AD8+AB8+Z8+X8+V8+T8+R8+P8+N8+L8+J8+H8+F8+AL8+AF8)*$AP$3</f>
        <v>0</v>
      </c>
      <c r="AQ8" s="58">
        <f aca="true" t="shared" si="2" ref="AQ8:AQ74">(AO8+AK8+AI8+AE8+AC8+AA8+Y8+W8+U8+S8+Q8+O8+M8+K8+I8+G8+AM8+AG8)*$AQ$3</f>
        <v>0</v>
      </c>
      <c r="AR8" s="59">
        <f aca="true" t="shared" si="3" ref="AR8:AR74">AP8+AQ8</f>
        <v>0</v>
      </c>
      <c r="AS8" s="334">
        <f t="shared" si="0"/>
        <v>0</v>
      </c>
    </row>
    <row r="9" spans="1:45" ht="15">
      <c r="A9" s="34"/>
      <c r="B9" s="35" t="s">
        <v>43</v>
      </c>
      <c r="C9" s="36" t="s">
        <v>0</v>
      </c>
      <c r="D9" s="323">
        <f>'День 3'!AM9</f>
        <v>0</v>
      </c>
      <c r="E9" s="38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221">
        <v>0.005</v>
      </c>
      <c r="S9" s="221">
        <v>0.007</v>
      </c>
      <c r="T9" s="21"/>
      <c r="U9" s="21"/>
      <c r="V9" s="56"/>
      <c r="W9" s="56"/>
      <c r="X9" s="56"/>
      <c r="Y9" s="57"/>
      <c r="Z9" s="56"/>
      <c r="AA9" s="56"/>
      <c r="AB9" s="56"/>
      <c r="AC9" s="56"/>
      <c r="AD9" s="56"/>
      <c r="AE9" s="56"/>
      <c r="AF9" s="56"/>
      <c r="AG9" s="56"/>
      <c r="AH9" s="158"/>
      <c r="AI9" s="158"/>
      <c r="AJ9" s="56"/>
      <c r="AK9" s="56"/>
      <c r="AL9" s="21"/>
      <c r="AM9" s="21"/>
      <c r="AN9" s="56"/>
      <c r="AO9" s="56"/>
      <c r="AP9" s="58">
        <f t="shared" si="1"/>
        <v>0</v>
      </c>
      <c r="AQ9" s="58">
        <f t="shared" si="2"/>
        <v>0</v>
      </c>
      <c r="AR9" s="59">
        <f t="shared" si="3"/>
        <v>0</v>
      </c>
      <c r="AS9" s="334">
        <f t="shared" si="0"/>
        <v>0</v>
      </c>
    </row>
    <row r="10" spans="1:45" ht="15">
      <c r="A10" s="117">
        <v>2</v>
      </c>
      <c r="B10" s="119" t="s">
        <v>127</v>
      </c>
      <c r="C10" s="119" t="s">
        <v>0</v>
      </c>
      <c r="D10" s="323">
        <f>'День 3'!AM10</f>
        <v>0</v>
      </c>
      <c r="E10" s="128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95"/>
      <c r="S10" s="95"/>
      <c r="T10" s="21"/>
      <c r="U10" s="21"/>
      <c r="V10" s="210">
        <v>0.035</v>
      </c>
      <c r="W10" s="210">
        <v>0.045</v>
      </c>
      <c r="X10" s="56"/>
      <c r="Y10" s="57"/>
      <c r="Z10" s="56"/>
      <c r="AA10" s="56"/>
      <c r="AB10" s="56"/>
      <c r="AC10" s="56"/>
      <c r="AD10" s="56"/>
      <c r="AE10" s="56"/>
      <c r="AF10" s="56"/>
      <c r="AG10" s="56"/>
      <c r="AH10" s="97"/>
      <c r="AI10" s="97"/>
      <c r="AJ10" s="56"/>
      <c r="AK10" s="56"/>
      <c r="AL10" s="21"/>
      <c r="AM10" s="21"/>
      <c r="AN10" s="56"/>
      <c r="AO10" s="56"/>
      <c r="AP10" s="107">
        <f t="shared" si="1"/>
        <v>0</v>
      </c>
      <c r="AQ10" s="107">
        <f t="shared" si="2"/>
        <v>0</v>
      </c>
      <c r="AR10" s="107">
        <f t="shared" si="3"/>
        <v>0</v>
      </c>
      <c r="AS10" s="334">
        <f t="shared" si="0"/>
        <v>0</v>
      </c>
    </row>
    <row r="11" spans="1:45" ht="15">
      <c r="A11" s="117">
        <v>3</v>
      </c>
      <c r="B11" s="124" t="s">
        <v>161</v>
      </c>
      <c r="C11" s="119" t="s">
        <v>0</v>
      </c>
      <c r="D11" s="323">
        <f>'День 3'!AM11</f>
        <v>0</v>
      </c>
      <c r="E11" s="128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95"/>
      <c r="S11" s="95"/>
      <c r="T11" s="21"/>
      <c r="U11" s="21"/>
      <c r="V11" s="56"/>
      <c r="W11" s="56"/>
      <c r="X11" s="56"/>
      <c r="Y11" s="57"/>
      <c r="Z11" s="56"/>
      <c r="AA11" s="56"/>
      <c r="AB11" s="56"/>
      <c r="AC11" s="56"/>
      <c r="AD11" s="56"/>
      <c r="AE11" s="56"/>
      <c r="AF11" s="56"/>
      <c r="AG11" s="56"/>
      <c r="AH11" s="97"/>
      <c r="AI11" s="97"/>
      <c r="AJ11" s="56"/>
      <c r="AK11" s="56"/>
      <c r="AL11" s="21"/>
      <c r="AM11" s="21"/>
      <c r="AN11" s="56"/>
      <c r="AO11" s="56"/>
      <c r="AP11" s="107">
        <f t="shared" si="1"/>
        <v>0</v>
      </c>
      <c r="AQ11" s="107">
        <f t="shared" si="2"/>
        <v>0</v>
      </c>
      <c r="AR11" s="107">
        <f t="shared" si="3"/>
        <v>0</v>
      </c>
      <c r="AS11" s="334">
        <f t="shared" si="0"/>
        <v>0</v>
      </c>
    </row>
    <row r="12" spans="1:45" ht="15">
      <c r="A12" s="117">
        <v>4</v>
      </c>
      <c r="B12" s="118" t="s">
        <v>140</v>
      </c>
      <c r="C12" s="119" t="s">
        <v>0</v>
      </c>
      <c r="D12" s="323">
        <f>'День 3'!AM12</f>
        <v>0</v>
      </c>
      <c r="E12" s="128"/>
      <c r="F12" s="52"/>
      <c r="G12" s="52"/>
      <c r="H12" s="52"/>
      <c r="I12" s="52"/>
      <c r="J12" s="52"/>
      <c r="K12" s="52"/>
      <c r="L12" s="56"/>
      <c r="M12" s="56"/>
      <c r="N12" s="52"/>
      <c r="O12" s="52"/>
      <c r="P12" s="52"/>
      <c r="Q12" s="52"/>
      <c r="R12" s="95"/>
      <c r="S12" s="95"/>
      <c r="T12" s="21"/>
      <c r="U12" s="21"/>
      <c r="V12" s="56"/>
      <c r="W12" s="56"/>
      <c r="X12" s="56"/>
      <c r="Y12" s="57"/>
      <c r="Z12" s="52"/>
      <c r="AA12" s="52"/>
      <c r="AB12" s="56"/>
      <c r="AC12" s="56"/>
      <c r="AD12" s="56"/>
      <c r="AE12" s="56"/>
      <c r="AF12" s="56"/>
      <c r="AG12" s="56"/>
      <c r="AH12" s="97"/>
      <c r="AI12" s="97"/>
      <c r="AJ12" s="56"/>
      <c r="AK12" s="56"/>
      <c r="AL12" s="21"/>
      <c r="AM12" s="21"/>
      <c r="AN12" s="56"/>
      <c r="AO12" s="56"/>
      <c r="AP12" s="122">
        <f>AP14+AP15+AP16</f>
        <v>0</v>
      </c>
      <c r="AQ12" s="122">
        <f>AQ14+AQ15+AQ16</f>
        <v>0</v>
      </c>
      <c r="AR12" s="122">
        <f>AR14+AR15+AR16</f>
        <v>0</v>
      </c>
      <c r="AS12" s="334">
        <f t="shared" si="0"/>
        <v>0</v>
      </c>
    </row>
    <row r="13" spans="1:45" ht="15">
      <c r="A13" s="34"/>
      <c r="B13" s="37" t="s">
        <v>6</v>
      </c>
      <c r="C13" s="36" t="s">
        <v>0</v>
      </c>
      <c r="D13" s="323">
        <f>'День 3'!AM13</f>
        <v>0</v>
      </c>
      <c r="E13" s="38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210">
        <v>0.01197</v>
      </c>
      <c r="Q13" s="210">
        <v>0.01197</v>
      </c>
      <c r="R13" s="244">
        <v>0.03657</v>
      </c>
      <c r="S13" s="244">
        <v>0.05116</v>
      </c>
      <c r="T13" s="21"/>
      <c r="U13" s="21"/>
      <c r="V13" s="56"/>
      <c r="W13" s="56"/>
      <c r="X13" s="56"/>
      <c r="Y13" s="57"/>
      <c r="Z13" s="56"/>
      <c r="AA13" s="56"/>
      <c r="AB13" s="56"/>
      <c r="AC13" s="56"/>
      <c r="AD13" s="56"/>
      <c r="AE13" s="56"/>
      <c r="AF13" s="56"/>
      <c r="AG13" s="56"/>
      <c r="AH13" s="97"/>
      <c r="AI13" s="97"/>
      <c r="AJ13" s="56"/>
      <c r="AK13" s="56"/>
      <c r="AL13" s="21"/>
      <c r="AM13" s="21"/>
      <c r="AN13" s="56"/>
      <c r="AO13" s="56"/>
      <c r="AP13" s="58">
        <f t="shared" si="1"/>
        <v>0</v>
      </c>
      <c r="AQ13" s="58">
        <f t="shared" si="2"/>
        <v>0</v>
      </c>
      <c r="AR13" s="59">
        <f t="shared" si="3"/>
        <v>0</v>
      </c>
      <c r="AS13" s="334">
        <f t="shared" si="0"/>
        <v>0</v>
      </c>
    </row>
    <row r="14" spans="1:45" ht="15">
      <c r="A14" s="34"/>
      <c r="B14" s="34" t="s">
        <v>198</v>
      </c>
      <c r="C14" s="36" t="s">
        <v>0</v>
      </c>
      <c r="D14" s="323">
        <f>'День 3'!AM14</f>
        <v>0</v>
      </c>
      <c r="E14" s="38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211">
        <v>0.01197</v>
      </c>
      <c r="Q14" s="211">
        <v>0.01197</v>
      </c>
      <c r="R14" s="243">
        <v>0.03657</v>
      </c>
      <c r="S14" s="243">
        <v>0.05116</v>
      </c>
      <c r="T14" s="21"/>
      <c r="U14" s="21"/>
      <c r="V14" s="56"/>
      <c r="W14" s="56"/>
      <c r="X14" s="56"/>
      <c r="Y14" s="57"/>
      <c r="Z14" s="56"/>
      <c r="AA14" s="56"/>
      <c r="AB14" s="56"/>
      <c r="AC14" s="56"/>
      <c r="AD14" s="56"/>
      <c r="AE14" s="56"/>
      <c r="AF14" s="56"/>
      <c r="AG14" s="56"/>
      <c r="AH14" s="97"/>
      <c r="AI14" s="97"/>
      <c r="AJ14" s="56"/>
      <c r="AK14" s="56"/>
      <c r="AL14" s="21"/>
      <c r="AM14" s="21"/>
      <c r="AN14" s="56"/>
      <c r="AO14" s="56"/>
      <c r="AP14" s="58">
        <f t="shared" si="1"/>
        <v>0</v>
      </c>
      <c r="AQ14" s="58">
        <f t="shared" si="2"/>
        <v>0</v>
      </c>
      <c r="AR14" s="59">
        <f t="shared" si="3"/>
        <v>0</v>
      </c>
      <c r="AS14" s="334">
        <f t="shared" si="0"/>
        <v>0</v>
      </c>
    </row>
    <row r="15" spans="1:45" ht="15">
      <c r="A15" s="34"/>
      <c r="B15" s="35" t="s">
        <v>7</v>
      </c>
      <c r="C15" s="36" t="s">
        <v>0</v>
      </c>
      <c r="D15" s="323">
        <f>'День 3'!AM15</f>
        <v>0</v>
      </c>
      <c r="E15" s="38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95"/>
      <c r="S15" s="95"/>
      <c r="T15" s="21"/>
      <c r="U15" s="21"/>
      <c r="V15" s="56"/>
      <c r="W15" s="56"/>
      <c r="X15" s="56"/>
      <c r="Y15" s="57"/>
      <c r="Z15" s="56"/>
      <c r="AA15" s="56"/>
      <c r="AB15" s="56"/>
      <c r="AC15" s="56"/>
      <c r="AD15" s="56"/>
      <c r="AE15" s="56"/>
      <c r="AF15" s="56"/>
      <c r="AG15" s="56"/>
      <c r="AH15" s="97"/>
      <c r="AI15" s="97"/>
      <c r="AJ15" s="56"/>
      <c r="AK15" s="56"/>
      <c r="AL15" s="21"/>
      <c r="AM15" s="21"/>
      <c r="AN15" s="56"/>
      <c r="AO15" s="56"/>
      <c r="AP15" s="58">
        <f t="shared" si="1"/>
        <v>0</v>
      </c>
      <c r="AQ15" s="58">
        <f t="shared" si="2"/>
        <v>0</v>
      </c>
      <c r="AR15" s="59">
        <f t="shared" si="3"/>
        <v>0</v>
      </c>
      <c r="AS15" s="334">
        <f t="shared" si="0"/>
        <v>0</v>
      </c>
    </row>
    <row r="16" spans="1:45" ht="15">
      <c r="A16" s="34"/>
      <c r="B16" s="35" t="s">
        <v>141</v>
      </c>
      <c r="C16" s="36" t="s">
        <v>0</v>
      </c>
      <c r="D16" s="323">
        <f>'День 3'!AM16</f>
        <v>0</v>
      </c>
      <c r="E16" s="38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95"/>
      <c r="S16" s="95"/>
      <c r="T16" s="21"/>
      <c r="U16" s="21"/>
      <c r="V16" s="56"/>
      <c r="W16" s="56"/>
      <c r="X16" s="56"/>
      <c r="Y16" s="57"/>
      <c r="Z16" s="56"/>
      <c r="AA16" s="56"/>
      <c r="AB16" s="56"/>
      <c r="AC16" s="56"/>
      <c r="AD16" s="56"/>
      <c r="AE16" s="56"/>
      <c r="AF16" s="56"/>
      <c r="AG16" s="56"/>
      <c r="AH16" s="97"/>
      <c r="AI16" s="97"/>
      <c r="AJ16" s="56"/>
      <c r="AK16" s="56"/>
      <c r="AL16" s="21"/>
      <c r="AM16" s="21"/>
      <c r="AN16" s="56"/>
      <c r="AO16" s="56"/>
      <c r="AP16" s="58">
        <f t="shared" si="1"/>
        <v>0</v>
      </c>
      <c r="AQ16" s="58">
        <f t="shared" si="2"/>
        <v>0</v>
      </c>
      <c r="AR16" s="59">
        <f t="shared" si="3"/>
        <v>0</v>
      </c>
      <c r="AS16" s="334">
        <f t="shared" si="0"/>
        <v>0</v>
      </c>
    </row>
    <row r="17" spans="1:45" ht="15">
      <c r="A17" s="117">
        <v>5</v>
      </c>
      <c r="B17" s="119" t="s">
        <v>142</v>
      </c>
      <c r="C17" s="119" t="s">
        <v>0</v>
      </c>
      <c r="D17" s="323">
        <f>'День 3'!AM17</f>
        <v>0</v>
      </c>
      <c r="E17" s="128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95"/>
      <c r="S17" s="95"/>
      <c r="T17" s="21"/>
      <c r="U17" s="194"/>
      <c r="V17" s="56"/>
      <c r="W17" s="56"/>
      <c r="X17" s="56"/>
      <c r="Y17" s="57"/>
      <c r="Z17" s="56"/>
      <c r="AA17" s="56"/>
      <c r="AB17" s="56"/>
      <c r="AC17" s="56"/>
      <c r="AD17" s="56"/>
      <c r="AE17" s="56"/>
      <c r="AF17" s="56"/>
      <c r="AG17" s="56"/>
      <c r="AH17" s="97"/>
      <c r="AI17" s="97"/>
      <c r="AJ17" s="56"/>
      <c r="AK17" s="56"/>
      <c r="AL17" s="21"/>
      <c r="AM17" s="21"/>
      <c r="AN17" s="56"/>
      <c r="AO17" s="56"/>
      <c r="AP17" s="122">
        <f>AP18+AP19+AP20</f>
        <v>0</v>
      </c>
      <c r="AQ17" s="122">
        <f>AQ18+AQ19+AQ20</f>
        <v>0</v>
      </c>
      <c r="AR17" s="122">
        <f>AR18+AR19+AR20</f>
        <v>0</v>
      </c>
      <c r="AS17" s="334">
        <f t="shared" si="0"/>
        <v>0</v>
      </c>
    </row>
    <row r="18" spans="1:45" ht="15">
      <c r="A18" s="34"/>
      <c r="B18" s="37" t="s">
        <v>19</v>
      </c>
      <c r="C18" s="36" t="s">
        <v>0</v>
      </c>
      <c r="D18" s="323">
        <f>'День 3'!AM18</f>
        <v>0</v>
      </c>
      <c r="E18" s="38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95"/>
      <c r="S18" s="95"/>
      <c r="T18" s="21"/>
      <c r="U18" s="21"/>
      <c r="V18" s="56"/>
      <c r="W18" s="56"/>
      <c r="X18" s="56"/>
      <c r="Y18" s="57"/>
      <c r="Z18" s="56"/>
      <c r="AA18" s="56"/>
      <c r="AB18" s="56"/>
      <c r="AC18" s="56"/>
      <c r="AD18" s="56"/>
      <c r="AE18" s="56"/>
      <c r="AF18" s="56"/>
      <c r="AG18" s="56"/>
      <c r="AH18" s="97"/>
      <c r="AI18" s="97"/>
      <c r="AJ18" s="56"/>
      <c r="AK18" s="56"/>
      <c r="AL18" s="21"/>
      <c r="AM18" s="21"/>
      <c r="AN18" s="56"/>
      <c r="AO18" s="56"/>
      <c r="AP18" s="58">
        <f t="shared" si="1"/>
        <v>0</v>
      </c>
      <c r="AQ18" s="58">
        <f t="shared" si="2"/>
        <v>0</v>
      </c>
      <c r="AR18" s="59">
        <f t="shared" si="3"/>
        <v>0</v>
      </c>
      <c r="AS18" s="334">
        <f t="shared" si="0"/>
        <v>0</v>
      </c>
    </row>
    <row r="19" spans="1:45" ht="15">
      <c r="A19" s="34"/>
      <c r="B19" s="35" t="s">
        <v>20</v>
      </c>
      <c r="C19" s="36" t="s">
        <v>0</v>
      </c>
      <c r="D19" s="323">
        <f>'День 3'!AM19</f>
        <v>0</v>
      </c>
      <c r="E19" s="38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95"/>
      <c r="S19" s="95"/>
      <c r="T19" s="21"/>
      <c r="U19" s="21"/>
      <c r="V19" s="56"/>
      <c r="W19" s="56"/>
      <c r="X19" s="56"/>
      <c r="Y19" s="57"/>
      <c r="Z19" s="56"/>
      <c r="AA19" s="56"/>
      <c r="AB19" s="56"/>
      <c r="AC19" s="56"/>
      <c r="AD19" s="56"/>
      <c r="AE19" s="56"/>
      <c r="AF19" s="56"/>
      <c r="AG19" s="56"/>
      <c r="AH19" s="97"/>
      <c r="AI19" s="97"/>
      <c r="AJ19" s="56"/>
      <c r="AK19" s="56"/>
      <c r="AL19" s="21"/>
      <c r="AM19" s="21"/>
      <c r="AN19" s="56"/>
      <c r="AO19" s="56"/>
      <c r="AP19" s="58">
        <f t="shared" si="1"/>
        <v>0</v>
      </c>
      <c r="AQ19" s="58">
        <f t="shared" si="2"/>
        <v>0</v>
      </c>
      <c r="AR19" s="59">
        <f t="shared" si="3"/>
        <v>0</v>
      </c>
      <c r="AS19" s="334">
        <f t="shared" si="0"/>
        <v>0</v>
      </c>
    </row>
    <row r="20" spans="1:45" ht="15">
      <c r="A20" s="34"/>
      <c r="B20" s="39" t="s">
        <v>63</v>
      </c>
      <c r="C20" s="36" t="s">
        <v>0</v>
      </c>
      <c r="D20" s="323">
        <f>'День 3'!AM20</f>
        <v>0</v>
      </c>
      <c r="E20" s="38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95"/>
      <c r="S20" s="95"/>
      <c r="T20" s="21"/>
      <c r="U20" s="21"/>
      <c r="V20" s="56"/>
      <c r="W20" s="56"/>
      <c r="X20" s="56"/>
      <c r="Y20" s="57"/>
      <c r="Z20" s="56"/>
      <c r="AA20" s="56"/>
      <c r="AB20" s="56"/>
      <c r="AC20" s="56"/>
      <c r="AD20" s="56"/>
      <c r="AE20" s="56"/>
      <c r="AF20" s="56"/>
      <c r="AG20" s="56"/>
      <c r="AH20" s="97"/>
      <c r="AI20" s="97"/>
      <c r="AJ20" s="56"/>
      <c r="AK20" s="56"/>
      <c r="AL20" s="21"/>
      <c r="AM20" s="21"/>
      <c r="AN20" s="56"/>
      <c r="AO20" s="56"/>
      <c r="AP20" s="58">
        <f t="shared" si="1"/>
        <v>0</v>
      </c>
      <c r="AQ20" s="58">
        <f t="shared" si="2"/>
        <v>0</v>
      </c>
      <c r="AR20" s="59">
        <f t="shared" si="3"/>
        <v>0</v>
      </c>
      <c r="AS20" s="334">
        <f t="shared" si="0"/>
        <v>0</v>
      </c>
    </row>
    <row r="21" spans="1:45" ht="15">
      <c r="A21" s="117">
        <v>6</v>
      </c>
      <c r="B21" s="118" t="s">
        <v>143</v>
      </c>
      <c r="C21" s="119" t="s">
        <v>0</v>
      </c>
      <c r="D21" s="323">
        <f>'День 3'!AM21</f>
        <v>0</v>
      </c>
      <c r="E21" s="128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95"/>
      <c r="S21" s="95"/>
      <c r="T21" s="21"/>
      <c r="U21" s="21"/>
      <c r="V21" s="56"/>
      <c r="W21" s="56"/>
      <c r="X21" s="56"/>
      <c r="Y21" s="57"/>
      <c r="Z21" s="56"/>
      <c r="AA21" s="56"/>
      <c r="AB21" s="56"/>
      <c r="AC21" s="56"/>
      <c r="AD21" s="56"/>
      <c r="AE21" s="56"/>
      <c r="AF21" s="56"/>
      <c r="AG21" s="56"/>
      <c r="AH21" s="97"/>
      <c r="AI21" s="97"/>
      <c r="AJ21" s="56"/>
      <c r="AK21" s="56"/>
      <c r="AL21" s="21"/>
      <c r="AM21" s="21"/>
      <c r="AN21" s="56"/>
      <c r="AO21" s="56"/>
      <c r="AP21" s="122">
        <f>AP22+AP23+AP24</f>
        <v>0</v>
      </c>
      <c r="AQ21" s="122">
        <f>AQ22+AQ23+AQ24</f>
        <v>0</v>
      </c>
      <c r="AR21" s="122">
        <f>AR22+AR23+AR24</f>
        <v>0</v>
      </c>
      <c r="AS21" s="334">
        <f t="shared" si="0"/>
        <v>0</v>
      </c>
    </row>
    <row r="22" spans="1:45" ht="15">
      <c r="A22" s="41"/>
      <c r="B22" s="112" t="s">
        <v>61</v>
      </c>
      <c r="C22" s="36" t="s">
        <v>0</v>
      </c>
      <c r="D22" s="323">
        <f>'День 3'!AM22</f>
        <v>0</v>
      </c>
      <c r="E22" s="38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95"/>
      <c r="S22" s="95"/>
      <c r="T22" s="21"/>
      <c r="U22" s="21"/>
      <c r="V22" s="56"/>
      <c r="W22" s="56"/>
      <c r="X22" s="56"/>
      <c r="Y22" s="57"/>
      <c r="Z22" s="56"/>
      <c r="AA22" s="56"/>
      <c r="AB22" s="56"/>
      <c r="AC22" s="56"/>
      <c r="AD22" s="56"/>
      <c r="AE22" s="56"/>
      <c r="AF22" s="56"/>
      <c r="AG22" s="56"/>
      <c r="AH22" s="97"/>
      <c r="AI22" s="97"/>
      <c r="AJ22" s="56"/>
      <c r="AK22" s="56"/>
      <c r="AL22" s="21"/>
      <c r="AM22" s="21"/>
      <c r="AN22" s="56"/>
      <c r="AO22" s="56"/>
      <c r="AP22" s="58">
        <f t="shared" si="1"/>
        <v>0</v>
      </c>
      <c r="AQ22" s="58">
        <f t="shared" si="2"/>
        <v>0</v>
      </c>
      <c r="AR22" s="59">
        <f t="shared" si="3"/>
        <v>0</v>
      </c>
      <c r="AS22" s="334">
        <f t="shared" si="0"/>
        <v>0</v>
      </c>
    </row>
    <row r="23" spans="1:45" ht="15">
      <c r="A23" s="41"/>
      <c r="B23" s="112" t="s">
        <v>27</v>
      </c>
      <c r="C23" s="36" t="s">
        <v>0</v>
      </c>
      <c r="D23" s="323">
        <f>'День 3'!AM23</f>
        <v>0</v>
      </c>
      <c r="E23" s="38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95"/>
      <c r="S23" s="95"/>
      <c r="T23" s="21"/>
      <c r="U23" s="21"/>
      <c r="V23" s="56"/>
      <c r="W23" s="56"/>
      <c r="X23" s="56"/>
      <c r="Y23" s="57"/>
      <c r="Z23" s="56"/>
      <c r="AA23" s="56"/>
      <c r="AB23" s="56"/>
      <c r="AC23" s="56"/>
      <c r="AD23" s="56"/>
      <c r="AE23" s="56"/>
      <c r="AF23" s="56"/>
      <c r="AG23" s="56"/>
      <c r="AH23" s="158"/>
      <c r="AI23" s="158"/>
      <c r="AJ23" s="56"/>
      <c r="AK23" s="56"/>
      <c r="AL23" s="21"/>
      <c r="AM23" s="21"/>
      <c r="AN23" s="56"/>
      <c r="AO23" s="56"/>
      <c r="AP23" s="58">
        <f t="shared" si="1"/>
        <v>0</v>
      </c>
      <c r="AQ23" s="58">
        <f t="shared" si="2"/>
        <v>0</v>
      </c>
      <c r="AR23" s="59">
        <f t="shared" si="3"/>
        <v>0</v>
      </c>
      <c r="AS23" s="334">
        <f t="shared" si="0"/>
        <v>0</v>
      </c>
    </row>
    <row r="24" spans="1:45" ht="15">
      <c r="A24" s="41"/>
      <c r="B24" s="112" t="s">
        <v>162</v>
      </c>
      <c r="C24" s="36" t="s">
        <v>0</v>
      </c>
      <c r="D24" s="323">
        <f>'День 3'!AM24</f>
        <v>0</v>
      </c>
      <c r="E24" s="38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95"/>
      <c r="S24" s="95"/>
      <c r="T24" s="21"/>
      <c r="U24" s="21"/>
      <c r="V24" s="56"/>
      <c r="W24" s="56"/>
      <c r="X24" s="56"/>
      <c r="Y24" s="57"/>
      <c r="Z24" s="56"/>
      <c r="AA24" s="56"/>
      <c r="AB24" s="56"/>
      <c r="AC24" s="56"/>
      <c r="AD24" s="56"/>
      <c r="AE24" s="56"/>
      <c r="AF24" s="56"/>
      <c r="AG24" s="56"/>
      <c r="AH24" s="158"/>
      <c r="AI24" s="158"/>
      <c r="AJ24" s="56"/>
      <c r="AK24" s="56"/>
      <c r="AL24" s="21"/>
      <c r="AM24" s="21"/>
      <c r="AN24" s="56"/>
      <c r="AO24" s="56"/>
      <c r="AP24" s="58">
        <f t="shared" si="1"/>
        <v>0</v>
      </c>
      <c r="AQ24" s="58">
        <f t="shared" si="2"/>
        <v>0</v>
      </c>
      <c r="AR24" s="59">
        <f t="shared" si="3"/>
        <v>0</v>
      </c>
      <c r="AS24" s="334">
        <f t="shared" si="0"/>
        <v>0</v>
      </c>
    </row>
    <row r="25" spans="1:45" ht="15">
      <c r="A25" s="117">
        <v>7</v>
      </c>
      <c r="B25" s="118" t="s">
        <v>23</v>
      </c>
      <c r="C25" s="119" t="s">
        <v>0</v>
      </c>
      <c r="D25" s="323">
        <f>'День 3'!AM25</f>
        <v>0</v>
      </c>
      <c r="E25" s="128"/>
      <c r="F25" s="52"/>
      <c r="G25" s="52"/>
      <c r="H25" s="52"/>
      <c r="I25" s="52"/>
      <c r="J25" s="52"/>
      <c r="K25" s="52"/>
      <c r="L25" s="56"/>
      <c r="M25" s="56"/>
      <c r="N25" s="52"/>
      <c r="O25" s="52"/>
      <c r="P25" s="52"/>
      <c r="Q25" s="52"/>
      <c r="R25" s="95"/>
      <c r="S25" s="95"/>
      <c r="T25" s="21"/>
      <c r="U25" s="21"/>
      <c r="V25" s="56"/>
      <c r="W25" s="56"/>
      <c r="X25" s="56"/>
      <c r="Y25" s="57"/>
      <c r="Z25" s="52"/>
      <c r="AA25" s="52"/>
      <c r="AB25" s="56"/>
      <c r="AC25" s="56"/>
      <c r="AD25" s="56"/>
      <c r="AE25" s="56"/>
      <c r="AF25" s="56"/>
      <c r="AG25" s="56"/>
      <c r="AH25" s="97"/>
      <c r="AI25" s="97"/>
      <c r="AJ25" s="56"/>
      <c r="AK25" s="56"/>
      <c r="AL25" s="21"/>
      <c r="AM25" s="21"/>
      <c r="AN25" s="56"/>
      <c r="AO25" s="56"/>
      <c r="AP25" s="122">
        <f>AP26+AP27+AP28</f>
        <v>0</v>
      </c>
      <c r="AQ25" s="122">
        <f>AQ26+AQ27+AQ28</f>
        <v>0</v>
      </c>
      <c r="AR25" s="122">
        <f>AR26+AR27+AR28</f>
        <v>0</v>
      </c>
      <c r="AS25" s="334">
        <f t="shared" si="0"/>
        <v>0</v>
      </c>
    </row>
    <row r="26" spans="1:45" ht="21">
      <c r="A26" s="34"/>
      <c r="B26" s="42" t="s">
        <v>110</v>
      </c>
      <c r="C26" s="36" t="s">
        <v>0</v>
      </c>
      <c r="D26" s="323">
        <f>'День 3'!AM26</f>
        <v>0</v>
      </c>
      <c r="E26" s="38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95"/>
      <c r="S26" s="95"/>
      <c r="T26" s="21"/>
      <c r="U26" s="21"/>
      <c r="V26" s="56"/>
      <c r="W26" s="56"/>
      <c r="X26" s="56"/>
      <c r="Y26" s="57"/>
      <c r="Z26" s="56"/>
      <c r="AA26" s="56"/>
      <c r="AB26" s="56"/>
      <c r="AC26" s="56"/>
      <c r="AD26" s="56"/>
      <c r="AE26" s="56"/>
      <c r="AF26" s="56"/>
      <c r="AG26" s="56"/>
      <c r="AH26" s="97"/>
      <c r="AI26" s="97"/>
      <c r="AJ26" s="56"/>
      <c r="AK26" s="56"/>
      <c r="AL26" s="21"/>
      <c r="AM26" s="21"/>
      <c r="AN26" s="56"/>
      <c r="AO26" s="56"/>
      <c r="AP26" s="58">
        <f t="shared" si="1"/>
        <v>0</v>
      </c>
      <c r="AQ26" s="58">
        <f t="shared" si="2"/>
        <v>0</v>
      </c>
      <c r="AR26" s="59">
        <f t="shared" si="3"/>
        <v>0</v>
      </c>
      <c r="AS26" s="334">
        <f t="shared" si="0"/>
        <v>0</v>
      </c>
    </row>
    <row r="27" spans="1:45" ht="15">
      <c r="A27" s="34"/>
      <c r="B27" s="35" t="s">
        <v>23</v>
      </c>
      <c r="C27" s="36" t="s">
        <v>0</v>
      </c>
      <c r="D27" s="323">
        <f>'День 3'!AM27</f>
        <v>0</v>
      </c>
      <c r="E27" s="38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95"/>
      <c r="S27" s="95"/>
      <c r="T27" s="21"/>
      <c r="U27" s="21"/>
      <c r="V27" s="56"/>
      <c r="W27" s="56"/>
      <c r="X27" s="56"/>
      <c r="Y27" s="57"/>
      <c r="Z27" s="56"/>
      <c r="AA27" s="56"/>
      <c r="AB27" s="56"/>
      <c r="AC27" s="56"/>
      <c r="AD27" s="56"/>
      <c r="AE27" s="56"/>
      <c r="AF27" s="56"/>
      <c r="AG27" s="56"/>
      <c r="AH27" s="97"/>
      <c r="AI27" s="97"/>
      <c r="AJ27" s="56"/>
      <c r="AK27" s="56"/>
      <c r="AL27" s="21"/>
      <c r="AM27" s="21"/>
      <c r="AN27" s="56"/>
      <c r="AO27" s="56"/>
      <c r="AP27" s="58">
        <f t="shared" si="1"/>
        <v>0</v>
      </c>
      <c r="AQ27" s="58">
        <f t="shared" si="2"/>
        <v>0</v>
      </c>
      <c r="AR27" s="59">
        <f t="shared" si="3"/>
        <v>0</v>
      </c>
      <c r="AS27" s="334">
        <f t="shared" si="0"/>
        <v>0</v>
      </c>
    </row>
    <row r="28" spans="1:45" ht="15">
      <c r="A28" s="34"/>
      <c r="B28" s="177" t="s">
        <v>144</v>
      </c>
      <c r="C28" s="36" t="s">
        <v>0</v>
      </c>
      <c r="D28" s="323">
        <f>'День 3'!AM28</f>
        <v>0</v>
      </c>
      <c r="E28" s="38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95"/>
      <c r="S28" s="95"/>
      <c r="T28" s="21"/>
      <c r="U28" s="21"/>
      <c r="V28" s="56"/>
      <c r="W28" s="56"/>
      <c r="X28" s="56"/>
      <c r="Y28" s="57"/>
      <c r="Z28" s="56"/>
      <c r="AA28" s="56"/>
      <c r="AB28" s="56"/>
      <c r="AC28" s="56"/>
      <c r="AD28" s="56"/>
      <c r="AE28" s="56"/>
      <c r="AF28" s="56"/>
      <c r="AG28" s="56"/>
      <c r="AH28" s="97"/>
      <c r="AI28" s="97"/>
      <c r="AJ28" s="56"/>
      <c r="AK28" s="56"/>
      <c r="AL28" s="21"/>
      <c r="AM28" s="21"/>
      <c r="AN28" s="56"/>
      <c r="AO28" s="56"/>
      <c r="AP28" s="58">
        <f t="shared" si="1"/>
        <v>0</v>
      </c>
      <c r="AQ28" s="58">
        <f t="shared" si="2"/>
        <v>0</v>
      </c>
      <c r="AR28" s="59">
        <f t="shared" si="3"/>
        <v>0</v>
      </c>
      <c r="AS28" s="334">
        <f t="shared" si="0"/>
        <v>0</v>
      </c>
    </row>
    <row r="29" spans="1:45" ht="15">
      <c r="A29" s="117">
        <v>8</v>
      </c>
      <c r="B29" s="118" t="s">
        <v>145</v>
      </c>
      <c r="C29" s="119" t="s">
        <v>0</v>
      </c>
      <c r="D29" s="323">
        <f>'День 3'!AM29</f>
        <v>0</v>
      </c>
      <c r="E29" s="128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95"/>
      <c r="S29" s="95"/>
      <c r="T29" s="21"/>
      <c r="U29" s="21"/>
      <c r="V29" s="56"/>
      <c r="W29" s="56"/>
      <c r="X29" s="56"/>
      <c r="Y29" s="57"/>
      <c r="Z29" s="56"/>
      <c r="AA29" s="56"/>
      <c r="AB29" s="56"/>
      <c r="AC29" s="56"/>
      <c r="AD29" s="56"/>
      <c r="AE29" s="56"/>
      <c r="AF29" s="56"/>
      <c r="AG29" s="56"/>
      <c r="AH29" s="97"/>
      <c r="AI29" s="97"/>
      <c r="AJ29" s="56"/>
      <c r="AK29" s="56"/>
      <c r="AL29" s="21"/>
      <c r="AM29" s="21"/>
      <c r="AN29" s="56"/>
      <c r="AO29" s="56"/>
      <c r="AP29" s="122">
        <f>AP30+AP31+AP32+AP33+AP34+AP35+AP36+AP37+AP38+AP39+AP40</f>
        <v>0</v>
      </c>
      <c r="AQ29" s="122">
        <f>AQ30+AQ31+AQ32+AQ33+AQ34+AQ35+AQ36+AQ37+AQ38+AQ39+AQ40</f>
        <v>0</v>
      </c>
      <c r="AR29" s="122">
        <f>AR30+AR31+AR32+AR33+AR34+AR35+AR36+AR37+AR38+AR39+AR40</f>
        <v>0</v>
      </c>
      <c r="AS29" s="334">
        <f t="shared" si="0"/>
        <v>0</v>
      </c>
    </row>
    <row r="30" spans="1:45" ht="15">
      <c r="A30" s="34"/>
      <c r="B30" s="37" t="s">
        <v>5</v>
      </c>
      <c r="C30" s="36" t="s">
        <v>0</v>
      </c>
      <c r="D30" s="323">
        <f>'День 3'!AM30</f>
        <v>0</v>
      </c>
      <c r="E30" s="38"/>
      <c r="F30" s="210">
        <v>0.018</v>
      </c>
      <c r="G30" s="210">
        <v>0.0225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95"/>
      <c r="S30" s="95"/>
      <c r="T30" s="21"/>
      <c r="U30" s="21"/>
      <c r="V30" s="56"/>
      <c r="W30" s="56"/>
      <c r="X30" s="56"/>
      <c r="Y30" s="57"/>
      <c r="Z30" s="56"/>
      <c r="AA30" s="56"/>
      <c r="AB30" s="56"/>
      <c r="AC30" s="56"/>
      <c r="AD30" s="56"/>
      <c r="AE30" s="56"/>
      <c r="AF30" s="56"/>
      <c r="AG30" s="56"/>
      <c r="AH30" s="97"/>
      <c r="AI30" s="97"/>
      <c r="AJ30" s="56"/>
      <c r="AK30" s="56"/>
      <c r="AL30" s="21"/>
      <c r="AM30" s="21"/>
      <c r="AN30" s="56"/>
      <c r="AO30" s="56"/>
      <c r="AP30" s="58">
        <f t="shared" si="1"/>
        <v>0</v>
      </c>
      <c r="AQ30" s="58">
        <f t="shared" si="2"/>
        <v>0</v>
      </c>
      <c r="AR30" s="59">
        <f t="shared" si="3"/>
        <v>0</v>
      </c>
      <c r="AS30" s="334">
        <f t="shared" si="0"/>
        <v>0</v>
      </c>
    </row>
    <row r="31" spans="1:45" ht="15">
      <c r="A31" s="34"/>
      <c r="B31" s="37" t="s">
        <v>58</v>
      </c>
      <c r="C31" s="36" t="s">
        <v>0</v>
      </c>
      <c r="D31" s="323">
        <f>'День 3'!AM31</f>
        <v>0</v>
      </c>
      <c r="E31" s="38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210">
        <v>0.01215</v>
      </c>
      <c r="Q31" s="210">
        <v>0.0162</v>
      </c>
      <c r="R31" s="95"/>
      <c r="S31" s="95"/>
      <c r="T31" s="21"/>
      <c r="U31" s="21"/>
      <c r="V31" s="56"/>
      <c r="W31" s="56"/>
      <c r="X31" s="56"/>
      <c r="Y31" s="57"/>
      <c r="Z31" s="56"/>
      <c r="AA31" s="56"/>
      <c r="AB31" s="56"/>
      <c r="AC31" s="56"/>
      <c r="AD31" s="56"/>
      <c r="AE31" s="56"/>
      <c r="AF31" s="56"/>
      <c r="AG31" s="56"/>
      <c r="AH31" s="97"/>
      <c r="AI31" s="97"/>
      <c r="AJ31" s="56"/>
      <c r="AK31" s="56"/>
      <c r="AL31" s="21"/>
      <c r="AM31" s="21"/>
      <c r="AN31" s="56"/>
      <c r="AO31" s="56"/>
      <c r="AP31" s="58">
        <f t="shared" si="1"/>
        <v>0</v>
      </c>
      <c r="AQ31" s="58">
        <f t="shared" si="2"/>
        <v>0</v>
      </c>
      <c r="AR31" s="59">
        <f t="shared" si="3"/>
        <v>0</v>
      </c>
      <c r="AS31" s="334">
        <f t="shared" si="0"/>
        <v>0</v>
      </c>
    </row>
    <row r="32" spans="1:45" ht="15">
      <c r="A32" s="34"/>
      <c r="B32" s="37" t="s">
        <v>8</v>
      </c>
      <c r="C32" s="36" t="s">
        <v>0</v>
      </c>
      <c r="D32" s="323">
        <f>'День 3'!AM32</f>
        <v>0</v>
      </c>
      <c r="E32" s="38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95"/>
      <c r="S32" s="95"/>
      <c r="T32" s="21"/>
      <c r="U32" s="21"/>
      <c r="V32" s="56"/>
      <c r="W32" s="56"/>
      <c r="X32" s="56"/>
      <c r="Y32" s="57"/>
      <c r="Z32" s="56"/>
      <c r="AA32" s="56"/>
      <c r="AB32" s="56"/>
      <c r="AC32" s="56"/>
      <c r="AD32" s="56"/>
      <c r="AE32" s="56"/>
      <c r="AF32" s="56"/>
      <c r="AG32" s="56"/>
      <c r="AH32" s="97"/>
      <c r="AI32" s="97"/>
      <c r="AJ32" s="56"/>
      <c r="AK32" s="56"/>
      <c r="AL32" s="21"/>
      <c r="AM32" s="21"/>
      <c r="AN32" s="56"/>
      <c r="AO32" s="56"/>
      <c r="AP32" s="58">
        <f t="shared" si="1"/>
        <v>0</v>
      </c>
      <c r="AQ32" s="58">
        <f t="shared" si="2"/>
        <v>0</v>
      </c>
      <c r="AR32" s="59">
        <f t="shared" si="3"/>
        <v>0</v>
      </c>
      <c r="AS32" s="334">
        <f t="shared" si="0"/>
        <v>0</v>
      </c>
    </row>
    <row r="33" spans="1:45" ht="15">
      <c r="A33" s="34"/>
      <c r="B33" s="35" t="s">
        <v>18</v>
      </c>
      <c r="C33" s="36" t="s">
        <v>0</v>
      </c>
      <c r="D33" s="323">
        <f>'День 3'!AM33</f>
        <v>0</v>
      </c>
      <c r="E33" s="38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95"/>
      <c r="S33" s="95"/>
      <c r="T33" s="21"/>
      <c r="U33" s="21"/>
      <c r="V33" s="56"/>
      <c r="W33" s="56"/>
      <c r="X33" s="56"/>
      <c r="Y33" s="57"/>
      <c r="Z33" s="56"/>
      <c r="AA33" s="56"/>
      <c r="AB33" s="56"/>
      <c r="AC33" s="56"/>
      <c r="AD33" s="56"/>
      <c r="AE33" s="56"/>
      <c r="AF33" s="56"/>
      <c r="AG33" s="56"/>
      <c r="AH33" s="97"/>
      <c r="AI33" s="97"/>
      <c r="AJ33" s="56"/>
      <c r="AK33" s="56"/>
      <c r="AL33" s="21"/>
      <c r="AM33" s="21"/>
      <c r="AN33" s="56"/>
      <c r="AO33" s="56"/>
      <c r="AP33" s="58">
        <f t="shared" si="1"/>
        <v>0</v>
      </c>
      <c r="AQ33" s="58">
        <f t="shared" si="2"/>
        <v>0</v>
      </c>
      <c r="AR33" s="59">
        <f t="shared" si="3"/>
        <v>0</v>
      </c>
      <c r="AS33" s="334">
        <f t="shared" si="0"/>
        <v>0</v>
      </c>
    </row>
    <row r="34" spans="1:45" ht="15">
      <c r="A34" s="34"/>
      <c r="B34" s="35" t="s">
        <v>24</v>
      </c>
      <c r="C34" s="36" t="s">
        <v>0</v>
      </c>
      <c r="D34" s="323">
        <f>'День 3'!AM34</f>
        <v>0</v>
      </c>
      <c r="E34" s="38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95"/>
      <c r="S34" s="95"/>
      <c r="T34" s="21"/>
      <c r="U34" s="21"/>
      <c r="V34" s="56"/>
      <c r="W34" s="56"/>
      <c r="X34" s="56"/>
      <c r="Y34" s="57"/>
      <c r="Z34" s="56"/>
      <c r="AA34" s="56"/>
      <c r="AB34" s="56"/>
      <c r="AC34" s="56"/>
      <c r="AD34" s="56"/>
      <c r="AE34" s="56"/>
      <c r="AF34" s="56"/>
      <c r="AG34" s="56"/>
      <c r="AH34" s="97"/>
      <c r="AI34" s="97"/>
      <c r="AJ34" s="56"/>
      <c r="AK34" s="56"/>
      <c r="AL34" s="21"/>
      <c r="AM34" s="21"/>
      <c r="AN34" s="56"/>
      <c r="AO34" s="56"/>
      <c r="AP34" s="58">
        <f t="shared" si="1"/>
        <v>0</v>
      </c>
      <c r="AQ34" s="58">
        <f t="shared" si="2"/>
        <v>0</v>
      </c>
      <c r="AR34" s="59">
        <f t="shared" si="3"/>
        <v>0</v>
      </c>
      <c r="AS34" s="334">
        <f t="shared" si="0"/>
        <v>0</v>
      </c>
    </row>
    <row r="35" spans="1:45" ht="15">
      <c r="A35" s="34"/>
      <c r="B35" s="35" t="s">
        <v>34</v>
      </c>
      <c r="C35" s="36" t="s">
        <v>0</v>
      </c>
      <c r="D35" s="323">
        <f>'День 3'!AM35</f>
        <v>0</v>
      </c>
      <c r="E35" s="38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95"/>
      <c r="S35" s="95"/>
      <c r="T35" s="21"/>
      <c r="U35" s="21"/>
      <c r="V35" s="56"/>
      <c r="W35" s="56"/>
      <c r="X35" s="56"/>
      <c r="Y35" s="57"/>
      <c r="Z35" s="56"/>
      <c r="AA35" s="56"/>
      <c r="AB35" s="56"/>
      <c r="AC35" s="56"/>
      <c r="AD35" s="56"/>
      <c r="AE35" s="56"/>
      <c r="AF35" s="56"/>
      <c r="AG35" s="56"/>
      <c r="AH35" s="97"/>
      <c r="AI35" s="97"/>
      <c r="AJ35" s="56"/>
      <c r="AK35" s="56"/>
      <c r="AL35" s="21"/>
      <c r="AM35" s="21"/>
      <c r="AN35" s="56"/>
      <c r="AO35" s="56"/>
      <c r="AP35" s="58">
        <f t="shared" si="1"/>
        <v>0</v>
      </c>
      <c r="AQ35" s="58">
        <f t="shared" si="2"/>
        <v>0</v>
      </c>
      <c r="AR35" s="59">
        <f t="shared" si="3"/>
        <v>0</v>
      </c>
      <c r="AS35" s="334">
        <f t="shared" si="0"/>
        <v>0</v>
      </c>
    </row>
    <row r="36" spans="1:45" ht="15">
      <c r="A36" s="34"/>
      <c r="B36" s="35" t="s">
        <v>35</v>
      </c>
      <c r="C36" s="36" t="s">
        <v>0</v>
      </c>
      <c r="D36" s="323">
        <f>'День 3'!AM36</f>
        <v>0</v>
      </c>
      <c r="E36" s="38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95"/>
      <c r="S36" s="95"/>
      <c r="T36" s="21"/>
      <c r="U36" s="21"/>
      <c r="V36" s="56"/>
      <c r="W36" s="56"/>
      <c r="X36" s="56"/>
      <c r="Y36" s="57"/>
      <c r="Z36" s="56"/>
      <c r="AA36" s="56"/>
      <c r="AB36" s="56"/>
      <c r="AC36" s="56"/>
      <c r="AD36" s="56"/>
      <c r="AE36" s="56"/>
      <c r="AF36" s="56"/>
      <c r="AG36" s="56"/>
      <c r="AH36" s="97"/>
      <c r="AI36" s="97"/>
      <c r="AJ36" s="56"/>
      <c r="AK36" s="56"/>
      <c r="AL36" s="21"/>
      <c r="AM36" s="21"/>
      <c r="AN36" s="56"/>
      <c r="AO36" s="56"/>
      <c r="AP36" s="58">
        <f t="shared" si="1"/>
        <v>0</v>
      </c>
      <c r="AQ36" s="58">
        <f t="shared" si="2"/>
        <v>0</v>
      </c>
      <c r="AR36" s="59">
        <f t="shared" si="3"/>
        <v>0</v>
      </c>
      <c r="AS36" s="334">
        <f t="shared" si="0"/>
        <v>0</v>
      </c>
    </row>
    <row r="37" spans="1:45" ht="15">
      <c r="A37" s="34"/>
      <c r="B37" s="35" t="s">
        <v>36</v>
      </c>
      <c r="C37" s="36" t="s">
        <v>0</v>
      </c>
      <c r="D37" s="323">
        <f>'День 3'!AM37</f>
        <v>0</v>
      </c>
      <c r="E37" s="38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95"/>
      <c r="S37" s="95"/>
      <c r="T37" s="21"/>
      <c r="U37" s="21"/>
      <c r="V37" s="56"/>
      <c r="W37" s="56"/>
      <c r="X37" s="56"/>
      <c r="Y37" s="57"/>
      <c r="Z37" s="56"/>
      <c r="AA37" s="56"/>
      <c r="AB37" s="56"/>
      <c r="AC37" s="56"/>
      <c r="AD37" s="56"/>
      <c r="AE37" s="56"/>
      <c r="AF37" s="56"/>
      <c r="AG37" s="56"/>
      <c r="AH37" s="97"/>
      <c r="AI37" s="97"/>
      <c r="AJ37" s="56"/>
      <c r="AK37" s="56"/>
      <c r="AL37" s="21"/>
      <c r="AM37" s="21"/>
      <c r="AN37" s="56"/>
      <c r="AO37" s="56"/>
      <c r="AP37" s="58">
        <f t="shared" si="1"/>
        <v>0</v>
      </c>
      <c r="AQ37" s="58">
        <f t="shared" si="2"/>
        <v>0</v>
      </c>
      <c r="AR37" s="59">
        <f t="shared" si="3"/>
        <v>0</v>
      </c>
      <c r="AS37" s="334">
        <f t="shared" si="0"/>
        <v>0</v>
      </c>
    </row>
    <row r="38" spans="1:45" ht="15">
      <c r="A38" s="34"/>
      <c r="B38" s="35" t="s">
        <v>37</v>
      </c>
      <c r="C38" s="36" t="s">
        <v>0</v>
      </c>
      <c r="D38" s="323">
        <f>'День 3'!AM38</f>
        <v>0</v>
      </c>
      <c r="E38" s="38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95"/>
      <c r="S38" s="95"/>
      <c r="T38" s="21"/>
      <c r="U38" s="21"/>
      <c r="V38" s="56"/>
      <c r="W38" s="56"/>
      <c r="X38" s="56"/>
      <c r="Y38" s="57"/>
      <c r="Z38" s="56"/>
      <c r="AA38" s="56"/>
      <c r="AB38" s="56"/>
      <c r="AC38" s="56"/>
      <c r="AD38" s="56"/>
      <c r="AE38" s="56"/>
      <c r="AF38" s="56"/>
      <c r="AG38" s="56"/>
      <c r="AH38" s="97"/>
      <c r="AI38" s="97"/>
      <c r="AJ38" s="56"/>
      <c r="AK38" s="56"/>
      <c r="AL38" s="21"/>
      <c r="AM38" s="21"/>
      <c r="AN38" s="56"/>
      <c r="AO38" s="56"/>
      <c r="AP38" s="58">
        <f t="shared" si="1"/>
        <v>0</v>
      </c>
      <c r="AQ38" s="58">
        <f t="shared" si="2"/>
        <v>0</v>
      </c>
      <c r="AR38" s="59">
        <f t="shared" si="3"/>
        <v>0</v>
      </c>
      <c r="AS38" s="334">
        <f t="shared" si="0"/>
        <v>0</v>
      </c>
    </row>
    <row r="39" spans="1:45" ht="15">
      <c r="A39" s="34"/>
      <c r="B39" s="37" t="s">
        <v>38</v>
      </c>
      <c r="C39" s="36" t="s">
        <v>0</v>
      </c>
      <c r="D39" s="323">
        <f>'День 3'!AM39</f>
        <v>0</v>
      </c>
      <c r="E39" s="38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95"/>
      <c r="S39" s="95"/>
      <c r="T39" s="21"/>
      <c r="U39" s="21"/>
      <c r="V39" s="56"/>
      <c r="W39" s="56"/>
      <c r="X39" s="56"/>
      <c r="Y39" s="57"/>
      <c r="Z39" s="56"/>
      <c r="AA39" s="56"/>
      <c r="AB39" s="56"/>
      <c r="AC39" s="56"/>
      <c r="AD39" s="56"/>
      <c r="AE39" s="56"/>
      <c r="AF39" s="56"/>
      <c r="AG39" s="56"/>
      <c r="AH39" s="97"/>
      <c r="AI39" s="97"/>
      <c r="AJ39" s="56"/>
      <c r="AK39" s="56"/>
      <c r="AL39" s="21"/>
      <c r="AM39" s="21"/>
      <c r="AN39" s="56"/>
      <c r="AO39" s="56"/>
      <c r="AP39" s="58">
        <f t="shared" si="1"/>
        <v>0</v>
      </c>
      <c r="AQ39" s="58">
        <f t="shared" si="2"/>
        <v>0</v>
      </c>
      <c r="AR39" s="59">
        <f t="shared" si="3"/>
        <v>0</v>
      </c>
      <c r="AS39" s="334">
        <f t="shared" si="0"/>
        <v>0</v>
      </c>
    </row>
    <row r="40" spans="1:45" ht="15">
      <c r="A40" s="34"/>
      <c r="B40" s="35" t="s">
        <v>254</v>
      </c>
      <c r="C40" s="36" t="s">
        <v>0</v>
      </c>
      <c r="D40" s="323">
        <f>'День 3'!AM40</f>
        <v>0</v>
      </c>
      <c r="E40" s="38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95"/>
      <c r="S40" s="95"/>
      <c r="T40" s="21"/>
      <c r="U40" s="21"/>
      <c r="V40" s="56"/>
      <c r="W40" s="56"/>
      <c r="X40" s="56"/>
      <c r="Y40" s="57"/>
      <c r="Z40" s="56"/>
      <c r="AA40" s="56"/>
      <c r="AB40" s="56"/>
      <c r="AC40" s="56"/>
      <c r="AD40" s="56"/>
      <c r="AE40" s="56"/>
      <c r="AF40" s="56"/>
      <c r="AG40" s="56"/>
      <c r="AH40" s="97"/>
      <c r="AI40" s="97"/>
      <c r="AJ40" s="56"/>
      <c r="AK40" s="56"/>
      <c r="AL40" s="21"/>
      <c r="AM40" s="21"/>
      <c r="AN40" s="56"/>
      <c r="AO40" s="56"/>
      <c r="AP40" s="58">
        <f>(AN40+AJ40+AH40+AD40+AB40+Z40+X40+V40+T40+R40+P40+N40+L40+J40+H40+F40+AL40+AF40)*$AP$3</f>
        <v>0</v>
      </c>
      <c r="AQ40" s="58">
        <f>(AO40+AK40+AI40+AE40+AC40+AA40+Y40+W40+U40+S40+Q40+O40+M40+K40+I40+G40+AM40+AG40)*$AQ$3</f>
        <v>0</v>
      </c>
      <c r="AR40" s="59">
        <f>AP40+AQ40</f>
        <v>0</v>
      </c>
      <c r="AS40" s="334">
        <f t="shared" si="0"/>
        <v>0</v>
      </c>
    </row>
    <row r="41" spans="1:45" ht="15">
      <c r="A41" s="117">
        <v>9</v>
      </c>
      <c r="B41" s="119" t="s">
        <v>31</v>
      </c>
      <c r="C41" s="119" t="s">
        <v>0</v>
      </c>
      <c r="D41" s="323">
        <f>'День 3'!AM41</f>
        <v>0</v>
      </c>
      <c r="E41" s="128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95"/>
      <c r="S41" s="95"/>
      <c r="T41" s="21"/>
      <c r="U41" s="21"/>
      <c r="V41" s="56"/>
      <c r="W41" s="56"/>
      <c r="X41" s="56"/>
      <c r="Y41" s="57"/>
      <c r="Z41" s="56"/>
      <c r="AA41" s="56"/>
      <c r="AB41" s="56"/>
      <c r="AC41" s="56"/>
      <c r="AD41" s="56"/>
      <c r="AE41" s="56"/>
      <c r="AF41" s="210">
        <v>0.00132</v>
      </c>
      <c r="AG41" s="210">
        <v>0.00156</v>
      </c>
      <c r="AH41" s="97"/>
      <c r="AI41" s="97"/>
      <c r="AJ41" s="56"/>
      <c r="AK41" s="56"/>
      <c r="AL41" s="21"/>
      <c r="AM41" s="21"/>
      <c r="AN41" s="56"/>
      <c r="AO41" s="56"/>
      <c r="AP41" s="107">
        <f t="shared" si="1"/>
        <v>0</v>
      </c>
      <c r="AQ41" s="107">
        <f t="shared" si="2"/>
        <v>0</v>
      </c>
      <c r="AR41" s="107">
        <f t="shared" si="3"/>
        <v>0</v>
      </c>
      <c r="AS41" s="334">
        <f t="shared" si="0"/>
        <v>0</v>
      </c>
    </row>
    <row r="42" spans="1:45" ht="15">
      <c r="A42" s="117">
        <v>10</v>
      </c>
      <c r="B42" s="119" t="s">
        <v>39</v>
      </c>
      <c r="C42" s="119" t="s">
        <v>0</v>
      </c>
      <c r="D42" s="323">
        <f>'День 3'!AM42</f>
        <v>0</v>
      </c>
      <c r="E42" s="128"/>
      <c r="F42" s="210">
        <v>0.002</v>
      </c>
      <c r="G42" s="210">
        <v>0.0025</v>
      </c>
      <c r="H42" s="210">
        <v>0.006</v>
      </c>
      <c r="I42" s="210">
        <v>0.006</v>
      </c>
      <c r="J42" s="56"/>
      <c r="K42" s="56"/>
      <c r="L42" s="56"/>
      <c r="M42" s="56"/>
      <c r="N42" s="210">
        <v>0.0006</v>
      </c>
      <c r="O42" s="210">
        <v>0.001</v>
      </c>
      <c r="P42" s="56"/>
      <c r="Q42" s="56"/>
      <c r="R42" s="95"/>
      <c r="S42" s="95"/>
      <c r="T42" s="202">
        <v>0.005</v>
      </c>
      <c r="U42" s="202">
        <v>0.006</v>
      </c>
      <c r="V42" s="56"/>
      <c r="W42" s="56"/>
      <c r="X42" s="210">
        <v>0.005</v>
      </c>
      <c r="Y42" s="216">
        <v>0.006</v>
      </c>
      <c r="Z42" s="56"/>
      <c r="AA42" s="56"/>
      <c r="AB42" s="56"/>
      <c r="AC42" s="56"/>
      <c r="AD42" s="56"/>
      <c r="AE42" s="56"/>
      <c r="AF42" s="210">
        <v>0.0008</v>
      </c>
      <c r="AG42" s="210">
        <v>0.001</v>
      </c>
      <c r="AH42" s="97"/>
      <c r="AI42" s="97"/>
      <c r="AJ42" s="56"/>
      <c r="AK42" s="56"/>
      <c r="AL42" s="21"/>
      <c r="AM42" s="21"/>
      <c r="AN42" s="56"/>
      <c r="AO42" s="56"/>
      <c r="AP42" s="107">
        <f t="shared" si="1"/>
        <v>0</v>
      </c>
      <c r="AQ42" s="107">
        <f t="shared" si="2"/>
        <v>0</v>
      </c>
      <c r="AR42" s="107">
        <f t="shared" si="3"/>
        <v>0</v>
      </c>
      <c r="AS42" s="334">
        <f t="shared" si="0"/>
        <v>0</v>
      </c>
    </row>
    <row r="43" spans="1:45" ht="15">
      <c r="A43" s="117">
        <v>11</v>
      </c>
      <c r="B43" s="119" t="s">
        <v>42</v>
      </c>
      <c r="C43" s="119" t="s">
        <v>0</v>
      </c>
      <c r="D43" s="323">
        <f>'День 3'!AM43</f>
        <v>0</v>
      </c>
      <c r="E43" s="128"/>
      <c r="F43" s="210">
        <v>0.0004</v>
      </c>
      <c r="G43" s="210">
        <v>0.0005</v>
      </c>
      <c r="H43" s="56"/>
      <c r="I43" s="56"/>
      <c r="J43" s="56"/>
      <c r="K43" s="56"/>
      <c r="L43" s="56"/>
      <c r="M43" s="56"/>
      <c r="N43" s="56"/>
      <c r="O43" s="56"/>
      <c r="P43" s="210">
        <v>0.0006</v>
      </c>
      <c r="Q43" s="210">
        <v>0.0008</v>
      </c>
      <c r="R43" s="221">
        <v>0.0005</v>
      </c>
      <c r="S43" s="221">
        <v>0.007</v>
      </c>
      <c r="T43" s="21"/>
      <c r="U43" s="21"/>
      <c r="V43" s="56"/>
      <c r="W43" s="56"/>
      <c r="X43" s="56"/>
      <c r="Y43" s="57"/>
      <c r="Z43" s="210">
        <v>0.0003</v>
      </c>
      <c r="AA43" s="210">
        <v>0.0004</v>
      </c>
      <c r="AB43" s="56"/>
      <c r="AC43" s="56"/>
      <c r="AD43" s="56"/>
      <c r="AE43" s="56"/>
      <c r="AF43" s="210">
        <v>0.0004</v>
      </c>
      <c r="AG43" s="210">
        <v>0.0005</v>
      </c>
      <c r="AH43" s="158"/>
      <c r="AI43" s="158"/>
      <c r="AJ43" s="56"/>
      <c r="AK43" s="56"/>
      <c r="AL43" s="21"/>
      <c r="AM43" s="21"/>
      <c r="AN43" s="56"/>
      <c r="AO43" s="56"/>
      <c r="AP43" s="107">
        <f t="shared" si="1"/>
        <v>0</v>
      </c>
      <c r="AQ43" s="107">
        <f t="shared" si="2"/>
        <v>0</v>
      </c>
      <c r="AR43" s="107">
        <f t="shared" si="3"/>
        <v>0</v>
      </c>
      <c r="AS43" s="334">
        <f t="shared" si="0"/>
        <v>0</v>
      </c>
    </row>
    <row r="44" spans="1:45" ht="15">
      <c r="A44" s="117">
        <v>12</v>
      </c>
      <c r="B44" s="119" t="s">
        <v>25</v>
      </c>
      <c r="C44" s="119" t="s">
        <v>0</v>
      </c>
      <c r="D44" s="323">
        <f>'День 3'!AM44</f>
        <v>0</v>
      </c>
      <c r="E44" s="128"/>
      <c r="F44" s="56"/>
      <c r="G44" s="56"/>
      <c r="H44" s="56"/>
      <c r="I44" s="56"/>
      <c r="J44" s="56"/>
      <c r="K44" s="56"/>
      <c r="L44" s="56"/>
      <c r="M44" s="56"/>
      <c r="N44" s="210">
        <v>0.0018</v>
      </c>
      <c r="O44" s="210">
        <v>0.003</v>
      </c>
      <c r="P44" s="210">
        <v>0.003</v>
      </c>
      <c r="Q44" s="210">
        <v>0.004</v>
      </c>
      <c r="R44" s="221">
        <v>0.0016</v>
      </c>
      <c r="S44" s="221">
        <v>0.0023</v>
      </c>
      <c r="T44" s="21"/>
      <c r="U44" s="21"/>
      <c r="V44" s="56"/>
      <c r="W44" s="56"/>
      <c r="X44" s="56"/>
      <c r="Y44" s="57"/>
      <c r="Z44" s="56"/>
      <c r="AA44" s="56"/>
      <c r="AB44" s="56"/>
      <c r="AC44" s="56"/>
      <c r="AD44" s="56"/>
      <c r="AE44" s="56"/>
      <c r="AF44" s="210">
        <v>0.00385</v>
      </c>
      <c r="AG44" s="210">
        <v>0.00455</v>
      </c>
      <c r="AH44" s="158"/>
      <c r="AI44" s="158"/>
      <c r="AJ44" s="56"/>
      <c r="AK44" s="56"/>
      <c r="AL44" s="21"/>
      <c r="AM44" s="21"/>
      <c r="AN44" s="56"/>
      <c r="AO44" s="56"/>
      <c r="AP44" s="107">
        <f t="shared" si="1"/>
        <v>0</v>
      </c>
      <c r="AQ44" s="107">
        <f t="shared" si="2"/>
        <v>0</v>
      </c>
      <c r="AR44" s="107">
        <f t="shared" si="3"/>
        <v>0</v>
      </c>
      <c r="AS44" s="334">
        <f t="shared" si="0"/>
        <v>0</v>
      </c>
    </row>
    <row r="45" spans="1:45" ht="15">
      <c r="A45" s="117">
        <v>13</v>
      </c>
      <c r="B45" s="119" t="s">
        <v>26</v>
      </c>
      <c r="C45" s="119" t="s">
        <v>0</v>
      </c>
      <c r="D45" s="323">
        <f>'День 3'!AM45</f>
        <v>0</v>
      </c>
      <c r="E45" s="128"/>
      <c r="F45" s="210">
        <v>0.003</v>
      </c>
      <c r="G45" s="210">
        <v>0.005</v>
      </c>
      <c r="H45" s="56"/>
      <c r="I45" s="56"/>
      <c r="J45" s="210">
        <v>0.005</v>
      </c>
      <c r="K45" s="210">
        <v>0.005</v>
      </c>
      <c r="L45" s="56"/>
      <c r="M45" s="56"/>
      <c r="N45" s="56"/>
      <c r="O45" s="56"/>
      <c r="P45" s="56"/>
      <c r="Q45" s="56"/>
      <c r="R45" s="95"/>
      <c r="S45" s="95"/>
      <c r="T45" s="21"/>
      <c r="U45" s="21"/>
      <c r="V45" s="56"/>
      <c r="W45" s="56"/>
      <c r="X45" s="56"/>
      <c r="Y45" s="57"/>
      <c r="Z45" s="210">
        <v>0.0026</v>
      </c>
      <c r="AA45" s="210">
        <v>0.003</v>
      </c>
      <c r="AB45" s="56"/>
      <c r="AC45" s="56"/>
      <c r="AD45" s="56"/>
      <c r="AE45" s="56"/>
      <c r="AF45" s="56"/>
      <c r="AG45" s="56"/>
      <c r="AH45" s="97"/>
      <c r="AI45" s="97"/>
      <c r="AJ45" s="56"/>
      <c r="AK45" s="56"/>
      <c r="AL45" s="21"/>
      <c r="AM45" s="21"/>
      <c r="AN45" s="56"/>
      <c r="AO45" s="56"/>
      <c r="AP45" s="107">
        <f t="shared" si="1"/>
        <v>0</v>
      </c>
      <c r="AQ45" s="107">
        <f t="shared" si="2"/>
        <v>0</v>
      </c>
      <c r="AR45" s="107">
        <f t="shared" si="3"/>
        <v>0</v>
      </c>
      <c r="AS45" s="334">
        <f t="shared" si="0"/>
        <v>0</v>
      </c>
    </row>
    <row r="46" spans="1:45" ht="15">
      <c r="A46" s="117">
        <v>14</v>
      </c>
      <c r="B46" s="119" t="s">
        <v>44</v>
      </c>
      <c r="C46" s="119" t="s">
        <v>0</v>
      </c>
      <c r="D46" s="323">
        <f>'День 3'!AM46</f>
        <v>0</v>
      </c>
      <c r="E46" s="128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95"/>
      <c r="S46" s="95"/>
      <c r="T46" s="21"/>
      <c r="U46" s="21"/>
      <c r="V46" s="56"/>
      <c r="W46" s="56"/>
      <c r="X46" s="56"/>
      <c r="Y46" s="57"/>
      <c r="Z46" s="210">
        <v>0.01326</v>
      </c>
      <c r="AA46" s="210">
        <v>0.0153</v>
      </c>
      <c r="AB46" s="56"/>
      <c r="AC46" s="56"/>
      <c r="AD46" s="56"/>
      <c r="AE46" s="56"/>
      <c r="AF46" s="56"/>
      <c r="AG46" s="56"/>
      <c r="AH46" s="97"/>
      <c r="AI46" s="97"/>
      <c r="AJ46" s="56"/>
      <c r="AK46" s="56"/>
      <c r="AL46" s="21"/>
      <c r="AM46" s="21"/>
      <c r="AN46" s="56"/>
      <c r="AO46" s="56"/>
      <c r="AP46" s="107">
        <f t="shared" si="1"/>
        <v>0</v>
      </c>
      <c r="AQ46" s="107">
        <f t="shared" si="2"/>
        <v>0</v>
      </c>
      <c r="AR46" s="107">
        <f t="shared" si="3"/>
        <v>0</v>
      </c>
      <c r="AS46" s="334">
        <f t="shared" si="0"/>
        <v>0</v>
      </c>
    </row>
    <row r="47" spans="1:45" ht="15">
      <c r="A47" s="117">
        <v>15</v>
      </c>
      <c r="B47" s="118" t="s">
        <v>146</v>
      </c>
      <c r="C47" s="119" t="s">
        <v>0</v>
      </c>
      <c r="D47" s="323">
        <f>'День 3'!AM47</f>
        <v>0</v>
      </c>
      <c r="E47" s="128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95"/>
      <c r="S47" s="95"/>
      <c r="T47" s="21"/>
      <c r="U47" s="21"/>
      <c r="V47" s="56"/>
      <c r="W47" s="56"/>
      <c r="X47" s="56"/>
      <c r="Y47" s="57"/>
      <c r="Z47" s="56"/>
      <c r="AA47" s="56"/>
      <c r="AB47" s="56"/>
      <c r="AC47" s="56"/>
      <c r="AD47" s="56"/>
      <c r="AE47" s="56"/>
      <c r="AF47" s="56"/>
      <c r="AG47" s="56"/>
      <c r="AH47" s="97"/>
      <c r="AI47" s="97"/>
      <c r="AJ47" s="56"/>
      <c r="AK47" s="56"/>
      <c r="AL47" s="21"/>
      <c r="AM47" s="21"/>
      <c r="AN47" s="56"/>
      <c r="AO47" s="56"/>
      <c r="AP47" s="122">
        <f>AP48+AP49+AP50+AP51+AP53+AP54</f>
        <v>0</v>
      </c>
      <c r="AQ47" s="122">
        <f>AQ48+AQ49+AQ50+AQ51+AQ53+AQ54</f>
        <v>0</v>
      </c>
      <c r="AR47" s="122">
        <f>AR48+AR49+AR50+AR51+AR53+AR54</f>
        <v>0</v>
      </c>
      <c r="AS47" s="334">
        <f t="shared" si="0"/>
        <v>0</v>
      </c>
    </row>
    <row r="48" spans="1:45" ht="15">
      <c r="A48" s="34"/>
      <c r="B48" s="35" t="s">
        <v>28</v>
      </c>
      <c r="C48" s="36" t="s">
        <v>0</v>
      </c>
      <c r="D48" s="323">
        <f>'День 3'!AM48</f>
        <v>0</v>
      </c>
      <c r="E48" s="38"/>
      <c r="F48" s="210">
        <v>0.123</v>
      </c>
      <c r="G48" s="210">
        <v>0.158</v>
      </c>
      <c r="H48" s="210">
        <v>0.09</v>
      </c>
      <c r="I48" s="210">
        <v>0.09</v>
      </c>
      <c r="J48" s="56"/>
      <c r="K48" s="56"/>
      <c r="L48" s="56"/>
      <c r="M48" s="56"/>
      <c r="N48" s="56"/>
      <c r="O48" s="56"/>
      <c r="P48" s="56"/>
      <c r="Q48" s="56"/>
      <c r="R48" s="95"/>
      <c r="S48" s="95"/>
      <c r="T48" s="21"/>
      <c r="U48" s="21"/>
      <c r="V48" s="56"/>
      <c r="W48" s="56"/>
      <c r="X48" s="56"/>
      <c r="Y48" s="57"/>
      <c r="Z48" s="210">
        <v>0.051</v>
      </c>
      <c r="AA48" s="210">
        <v>0.057</v>
      </c>
      <c r="AB48" s="56"/>
      <c r="AC48" s="56"/>
      <c r="AD48" s="56"/>
      <c r="AE48" s="56"/>
      <c r="AF48" s="56"/>
      <c r="AG48" s="56"/>
      <c r="AH48" s="97"/>
      <c r="AI48" s="97"/>
      <c r="AJ48" s="56"/>
      <c r="AK48" s="56"/>
      <c r="AL48" s="21"/>
      <c r="AM48" s="21"/>
      <c r="AN48" s="56"/>
      <c r="AO48" s="56"/>
      <c r="AP48" s="58">
        <f t="shared" si="1"/>
        <v>0</v>
      </c>
      <c r="AQ48" s="58">
        <f t="shared" si="2"/>
        <v>0</v>
      </c>
      <c r="AR48" s="59">
        <f t="shared" si="3"/>
        <v>0</v>
      </c>
      <c r="AS48" s="334">
        <f t="shared" si="0"/>
        <v>0</v>
      </c>
    </row>
    <row r="49" spans="1:45" ht="15">
      <c r="A49" s="34"/>
      <c r="B49" s="35" t="s">
        <v>13</v>
      </c>
      <c r="C49" s="36" t="s">
        <v>0</v>
      </c>
      <c r="D49" s="323">
        <f>'День 3'!AM49</f>
        <v>0</v>
      </c>
      <c r="E49" s="38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95"/>
      <c r="S49" s="95"/>
      <c r="T49" s="21"/>
      <c r="U49" s="21"/>
      <c r="V49" s="56"/>
      <c r="W49" s="56"/>
      <c r="X49" s="56"/>
      <c r="Y49" s="57"/>
      <c r="Z49" s="56"/>
      <c r="AA49" s="56"/>
      <c r="AB49" s="56"/>
      <c r="AC49" s="56"/>
      <c r="AD49" s="56"/>
      <c r="AE49" s="56"/>
      <c r="AF49" s="56"/>
      <c r="AG49" s="56"/>
      <c r="AH49" s="97"/>
      <c r="AI49" s="97"/>
      <c r="AJ49" s="56"/>
      <c r="AK49" s="56"/>
      <c r="AL49" s="21"/>
      <c r="AM49" s="21"/>
      <c r="AN49" s="56"/>
      <c r="AO49" s="56"/>
      <c r="AP49" s="58">
        <f t="shared" si="1"/>
        <v>0</v>
      </c>
      <c r="AQ49" s="58">
        <f t="shared" si="2"/>
        <v>0</v>
      </c>
      <c r="AR49" s="59">
        <f t="shared" si="3"/>
        <v>0</v>
      </c>
      <c r="AS49" s="334">
        <f t="shared" si="0"/>
        <v>0</v>
      </c>
    </row>
    <row r="50" spans="1:45" ht="15">
      <c r="A50" s="34"/>
      <c r="B50" s="35" t="s">
        <v>14</v>
      </c>
      <c r="C50" s="36" t="s">
        <v>0</v>
      </c>
      <c r="D50" s="323">
        <f>'День 3'!AM50</f>
        <v>0</v>
      </c>
      <c r="E50" s="38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95"/>
      <c r="S50" s="95"/>
      <c r="T50" s="21"/>
      <c r="U50" s="21"/>
      <c r="V50" s="56"/>
      <c r="W50" s="56"/>
      <c r="X50" s="56"/>
      <c r="Y50" s="57"/>
      <c r="Z50" s="56"/>
      <c r="AA50" s="56"/>
      <c r="AB50" s="56"/>
      <c r="AC50" s="56"/>
      <c r="AD50" s="59"/>
      <c r="AE50" s="59"/>
      <c r="AF50" s="56"/>
      <c r="AG50" s="56"/>
      <c r="AH50" s="97"/>
      <c r="AI50" s="97"/>
      <c r="AJ50" s="56"/>
      <c r="AK50" s="56"/>
      <c r="AL50" s="21"/>
      <c r="AM50" s="21"/>
      <c r="AN50" s="56"/>
      <c r="AO50" s="56"/>
      <c r="AP50" s="58">
        <f t="shared" si="1"/>
        <v>0</v>
      </c>
      <c r="AQ50" s="58">
        <f t="shared" si="2"/>
        <v>0</v>
      </c>
      <c r="AR50" s="59">
        <f t="shared" si="3"/>
        <v>0</v>
      </c>
      <c r="AS50" s="334">
        <f t="shared" si="0"/>
        <v>0</v>
      </c>
    </row>
    <row r="51" spans="1:45" ht="15">
      <c r="A51" s="34"/>
      <c r="B51" s="35" t="s">
        <v>104</v>
      </c>
      <c r="C51" s="36" t="s">
        <v>0</v>
      </c>
      <c r="D51" s="323">
        <f>'День 3'!AM51</f>
        <v>0</v>
      </c>
      <c r="E51" s="38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95"/>
      <c r="S51" s="95"/>
      <c r="T51" s="21"/>
      <c r="U51" s="21"/>
      <c r="V51" s="56"/>
      <c r="W51" s="56"/>
      <c r="X51" s="56"/>
      <c r="Y51" s="57"/>
      <c r="Z51" s="56"/>
      <c r="AA51" s="56"/>
      <c r="AB51" s="56"/>
      <c r="AC51" s="56"/>
      <c r="AD51" s="56"/>
      <c r="AE51" s="56"/>
      <c r="AF51" s="56"/>
      <c r="AG51" s="56"/>
      <c r="AH51" s="97"/>
      <c r="AI51" s="97"/>
      <c r="AJ51" s="56"/>
      <c r="AK51" s="56"/>
      <c r="AL51" s="21"/>
      <c r="AM51" s="21"/>
      <c r="AN51" s="56"/>
      <c r="AO51" s="56"/>
      <c r="AP51" s="58">
        <f t="shared" si="1"/>
        <v>0</v>
      </c>
      <c r="AQ51" s="58">
        <f t="shared" si="2"/>
        <v>0</v>
      </c>
      <c r="AR51" s="59">
        <f t="shared" si="3"/>
        <v>0</v>
      </c>
      <c r="AS51" s="334">
        <f t="shared" si="0"/>
        <v>0</v>
      </c>
    </row>
    <row r="52" spans="1:45" ht="15">
      <c r="A52" s="34"/>
      <c r="B52" s="35" t="s">
        <v>200</v>
      </c>
      <c r="C52" s="36" t="s">
        <v>0</v>
      </c>
      <c r="D52" s="323">
        <f>'День 3'!AM52</f>
        <v>0</v>
      </c>
      <c r="E52" s="38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95"/>
      <c r="S52" s="95"/>
      <c r="T52" s="21"/>
      <c r="U52" s="21"/>
      <c r="V52" s="56"/>
      <c r="W52" s="56"/>
      <c r="X52" s="56"/>
      <c r="Y52" s="57"/>
      <c r="Z52" s="56"/>
      <c r="AA52" s="56"/>
      <c r="AB52" s="56"/>
      <c r="AC52" s="56"/>
      <c r="AD52" s="56">
        <v>0.152</v>
      </c>
      <c r="AE52" s="56">
        <v>0.183</v>
      </c>
      <c r="AF52" s="56"/>
      <c r="AG52" s="56"/>
      <c r="AH52" s="97"/>
      <c r="AI52" s="97"/>
      <c r="AJ52" s="56"/>
      <c r="AK52" s="56"/>
      <c r="AL52" s="21"/>
      <c r="AM52" s="21"/>
      <c r="AN52" s="56"/>
      <c r="AO52" s="56"/>
      <c r="AP52" s="58">
        <f>(AN52+AJ52+AH52+AD52+AB52+Z52+X52+V52+T52+R52+P52+N52+L52+J52+H52+F52+AL52+AF52)*$AP$3</f>
        <v>0</v>
      </c>
      <c r="AQ52" s="58">
        <f t="shared" si="2"/>
        <v>0</v>
      </c>
      <c r="AR52" s="59">
        <f t="shared" si="3"/>
        <v>0</v>
      </c>
      <c r="AS52" s="334">
        <f t="shared" si="0"/>
        <v>0</v>
      </c>
    </row>
    <row r="53" spans="1:45" ht="15">
      <c r="A53" s="34"/>
      <c r="B53" s="35" t="s">
        <v>139</v>
      </c>
      <c r="C53" s="36" t="s">
        <v>0</v>
      </c>
      <c r="D53" s="323">
        <f>'День 3'!AM53</f>
        <v>0</v>
      </c>
      <c r="E53" s="38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95"/>
      <c r="S53" s="95"/>
      <c r="T53" s="21"/>
      <c r="U53" s="21"/>
      <c r="V53" s="56"/>
      <c r="W53" s="56"/>
      <c r="X53" s="56"/>
      <c r="Y53" s="57"/>
      <c r="Z53" s="56"/>
      <c r="AA53" s="56"/>
      <c r="AB53" s="56"/>
      <c r="AC53" s="56"/>
      <c r="AD53" s="210"/>
      <c r="AE53" s="210"/>
      <c r="AF53" s="56"/>
      <c r="AG53" s="56"/>
      <c r="AH53" s="97"/>
      <c r="AI53" s="97"/>
      <c r="AJ53" s="56"/>
      <c r="AK53" s="56"/>
      <c r="AL53" s="21"/>
      <c r="AM53" s="21"/>
      <c r="AN53" s="56"/>
      <c r="AO53" s="56"/>
      <c r="AP53" s="58">
        <f t="shared" si="1"/>
        <v>0</v>
      </c>
      <c r="AQ53" s="58">
        <f t="shared" si="2"/>
        <v>0</v>
      </c>
      <c r="AR53" s="59">
        <f t="shared" si="3"/>
        <v>0</v>
      </c>
      <c r="AS53" s="334">
        <f t="shared" si="0"/>
        <v>0</v>
      </c>
    </row>
    <row r="54" spans="1:45" ht="15">
      <c r="A54" s="34"/>
      <c r="B54" s="37" t="s">
        <v>29</v>
      </c>
      <c r="C54" s="36" t="s">
        <v>0</v>
      </c>
      <c r="D54" s="323">
        <f>'День 3'!AM54</f>
        <v>0</v>
      </c>
      <c r="E54" s="38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95"/>
      <c r="S54" s="95"/>
      <c r="T54" s="21"/>
      <c r="U54" s="21"/>
      <c r="V54" s="56"/>
      <c r="W54" s="56"/>
      <c r="X54" s="56"/>
      <c r="Y54" s="57"/>
      <c r="Z54" s="56"/>
      <c r="AA54" s="56"/>
      <c r="AB54" s="56"/>
      <c r="AC54" s="56"/>
      <c r="AD54" s="56"/>
      <c r="AE54" s="56"/>
      <c r="AF54" s="56"/>
      <c r="AG54" s="56"/>
      <c r="AH54" s="97"/>
      <c r="AI54" s="97"/>
      <c r="AJ54" s="56"/>
      <c r="AK54" s="56"/>
      <c r="AL54" s="21"/>
      <c r="AM54" s="21"/>
      <c r="AN54" s="56"/>
      <c r="AO54" s="56"/>
      <c r="AP54" s="58">
        <f t="shared" si="1"/>
        <v>0</v>
      </c>
      <c r="AQ54" s="58">
        <f t="shared" si="2"/>
        <v>0</v>
      </c>
      <c r="AR54" s="59">
        <f t="shared" si="3"/>
        <v>0</v>
      </c>
      <c r="AS54" s="334">
        <f t="shared" si="0"/>
        <v>0</v>
      </c>
    </row>
    <row r="55" spans="1:45" ht="15">
      <c r="A55" s="117">
        <v>16</v>
      </c>
      <c r="B55" s="119" t="s">
        <v>174</v>
      </c>
      <c r="C55" s="119" t="s">
        <v>0</v>
      </c>
      <c r="D55" s="323">
        <f>'День 3'!AM55</f>
        <v>0</v>
      </c>
      <c r="E55" s="128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95"/>
      <c r="S55" s="95"/>
      <c r="T55" s="21"/>
      <c r="U55" s="21"/>
      <c r="V55" s="56"/>
      <c r="W55" s="56"/>
      <c r="X55" s="56"/>
      <c r="Y55" s="57"/>
      <c r="Z55" s="56"/>
      <c r="AA55" s="56"/>
      <c r="AB55" s="56"/>
      <c r="AC55" s="56"/>
      <c r="AD55" s="56"/>
      <c r="AE55" s="56"/>
      <c r="AF55" s="56"/>
      <c r="AG55" s="56"/>
      <c r="AH55" s="97"/>
      <c r="AI55" s="97"/>
      <c r="AJ55" s="56"/>
      <c r="AK55" s="56"/>
      <c r="AL55" s="21"/>
      <c r="AM55" s="21"/>
      <c r="AN55" s="56"/>
      <c r="AO55" s="56"/>
      <c r="AP55" s="107">
        <f t="shared" si="1"/>
        <v>0</v>
      </c>
      <c r="AQ55" s="107">
        <f t="shared" si="2"/>
        <v>0</v>
      </c>
      <c r="AR55" s="107">
        <f t="shared" si="3"/>
        <v>0</v>
      </c>
      <c r="AS55" s="334">
        <f t="shared" si="0"/>
        <v>0</v>
      </c>
    </row>
    <row r="56" spans="1:45" ht="15">
      <c r="A56" s="117">
        <v>17</v>
      </c>
      <c r="B56" s="119" t="s">
        <v>148</v>
      </c>
      <c r="C56" s="119" t="s">
        <v>0</v>
      </c>
      <c r="D56" s="323">
        <f>'День 3'!AM56</f>
        <v>0</v>
      </c>
      <c r="E56" s="128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95"/>
      <c r="S56" s="95"/>
      <c r="T56" s="21"/>
      <c r="U56" s="21"/>
      <c r="V56" s="56"/>
      <c r="W56" s="56"/>
      <c r="X56" s="56"/>
      <c r="Y56" s="57"/>
      <c r="Z56" s="56"/>
      <c r="AA56" s="56"/>
      <c r="AB56" s="56"/>
      <c r="AC56" s="56"/>
      <c r="AD56" s="56"/>
      <c r="AE56" s="56"/>
      <c r="AF56" s="56"/>
      <c r="AG56" s="56"/>
      <c r="AH56" s="97"/>
      <c r="AI56" s="97"/>
      <c r="AJ56" s="56"/>
      <c r="AK56" s="56"/>
      <c r="AL56" s="21"/>
      <c r="AM56" s="21"/>
      <c r="AN56" s="56"/>
      <c r="AO56" s="56"/>
      <c r="AP56" s="107">
        <f t="shared" si="1"/>
        <v>0</v>
      </c>
      <c r="AQ56" s="107">
        <f t="shared" si="2"/>
        <v>0</v>
      </c>
      <c r="AR56" s="107">
        <f t="shared" si="3"/>
        <v>0</v>
      </c>
      <c r="AS56" s="334">
        <f t="shared" si="0"/>
        <v>0</v>
      </c>
    </row>
    <row r="57" spans="1:45" ht="15">
      <c r="A57" s="117">
        <v>18</v>
      </c>
      <c r="B57" s="119" t="s">
        <v>49</v>
      </c>
      <c r="C57" s="119" t="s">
        <v>0</v>
      </c>
      <c r="D57" s="323">
        <f>'День 3'!AM57</f>
        <v>0</v>
      </c>
      <c r="E57" s="128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95"/>
      <c r="S57" s="95"/>
      <c r="T57" s="21"/>
      <c r="U57" s="21"/>
      <c r="V57" s="56"/>
      <c r="W57" s="56"/>
      <c r="X57" s="210">
        <v>0.0004</v>
      </c>
      <c r="Y57" s="216">
        <v>0.00045</v>
      </c>
      <c r="Z57" s="56"/>
      <c r="AA57" s="56"/>
      <c r="AB57" s="56"/>
      <c r="AC57" s="56"/>
      <c r="AD57" s="56"/>
      <c r="AE57" s="56"/>
      <c r="AF57" s="56"/>
      <c r="AG57" s="56"/>
      <c r="AH57" s="97"/>
      <c r="AI57" s="97"/>
      <c r="AJ57" s="56"/>
      <c r="AK57" s="56"/>
      <c r="AL57" s="21"/>
      <c r="AM57" s="21"/>
      <c r="AN57" s="56"/>
      <c r="AO57" s="56"/>
      <c r="AP57" s="107">
        <f t="shared" si="1"/>
        <v>0</v>
      </c>
      <c r="AQ57" s="107">
        <f t="shared" si="2"/>
        <v>0</v>
      </c>
      <c r="AR57" s="107">
        <f t="shared" si="3"/>
        <v>0</v>
      </c>
      <c r="AS57" s="334">
        <f t="shared" si="0"/>
        <v>0</v>
      </c>
    </row>
    <row r="58" spans="1:45" ht="15">
      <c r="A58" s="117">
        <v>19</v>
      </c>
      <c r="B58" s="119" t="s">
        <v>10</v>
      </c>
      <c r="C58" s="119" t="s">
        <v>0</v>
      </c>
      <c r="D58" s="323">
        <f>'День 3'!AM58</f>
        <v>0</v>
      </c>
      <c r="E58" s="128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95"/>
      <c r="S58" s="95"/>
      <c r="T58" s="21"/>
      <c r="U58" s="21"/>
      <c r="V58" s="56"/>
      <c r="W58" s="56"/>
      <c r="X58" s="56"/>
      <c r="Y58" s="57"/>
      <c r="Z58" s="56"/>
      <c r="AA58" s="56"/>
      <c r="AB58" s="56"/>
      <c r="AC58" s="56"/>
      <c r="AD58" s="56"/>
      <c r="AE58" s="56"/>
      <c r="AF58" s="56"/>
      <c r="AG58" s="56"/>
      <c r="AH58" s="97"/>
      <c r="AI58" s="97"/>
      <c r="AJ58" s="56"/>
      <c r="AK58" s="56"/>
      <c r="AL58" s="21"/>
      <c r="AM58" s="21"/>
      <c r="AN58" s="56"/>
      <c r="AO58" s="56"/>
      <c r="AP58" s="107">
        <f t="shared" si="1"/>
        <v>0</v>
      </c>
      <c r="AQ58" s="107">
        <f t="shared" si="2"/>
        <v>0</v>
      </c>
      <c r="AR58" s="107">
        <f t="shared" si="3"/>
        <v>0</v>
      </c>
      <c r="AS58" s="334">
        <f t="shared" si="0"/>
        <v>0</v>
      </c>
    </row>
    <row r="59" spans="1:45" ht="15">
      <c r="A59" s="117">
        <v>20</v>
      </c>
      <c r="B59" s="119" t="s">
        <v>17</v>
      </c>
      <c r="C59" s="119" t="s">
        <v>0</v>
      </c>
      <c r="D59" s="323">
        <f>'День 3'!AM59</f>
        <v>0</v>
      </c>
      <c r="E59" s="128"/>
      <c r="F59" s="56"/>
      <c r="G59" s="56"/>
      <c r="H59" s="210">
        <v>0.0025</v>
      </c>
      <c r="I59" s="210">
        <v>0.0025</v>
      </c>
      <c r="J59" s="56"/>
      <c r="K59" s="56"/>
      <c r="L59" s="56"/>
      <c r="M59" s="56"/>
      <c r="N59" s="56"/>
      <c r="O59" s="56"/>
      <c r="P59" s="56"/>
      <c r="Q59" s="56"/>
      <c r="R59" s="95"/>
      <c r="S59" s="95"/>
      <c r="T59" s="21"/>
      <c r="U59" s="21"/>
      <c r="V59" s="56"/>
      <c r="W59" s="56"/>
      <c r="X59" s="56"/>
      <c r="Y59" s="57"/>
      <c r="Z59" s="56"/>
      <c r="AA59" s="56"/>
      <c r="AB59" s="56"/>
      <c r="AC59" s="56"/>
      <c r="AD59" s="56"/>
      <c r="AE59" s="56"/>
      <c r="AF59" s="56"/>
      <c r="AG59" s="56"/>
      <c r="AH59" s="97"/>
      <c r="AI59" s="97"/>
      <c r="AJ59" s="56"/>
      <c r="AK59" s="56"/>
      <c r="AL59" s="21"/>
      <c r="AM59" s="21"/>
      <c r="AN59" s="56"/>
      <c r="AO59" s="56"/>
      <c r="AP59" s="107">
        <f t="shared" si="1"/>
        <v>0</v>
      </c>
      <c r="AQ59" s="107">
        <f t="shared" si="2"/>
        <v>0</v>
      </c>
      <c r="AR59" s="107">
        <f t="shared" si="3"/>
        <v>0</v>
      </c>
      <c r="AS59" s="334">
        <f t="shared" si="0"/>
        <v>0</v>
      </c>
    </row>
    <row r="60" spans="1:45" ht="15">
      <c r="A60" s="117">
        <v>21</v>
      </c>
      <c r="B60" s="124" t="s">
        <v>149</v>
      </c>
      <c r="C60" s="119" t="s">
        <v>0</v>
      </c>
      <c r="D60" s="323">
        <f>'День 3'!AM60</f>
        <v>0</v>
      </c>
      <c r="E60" s="128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95"/>
      <c r="S60" s="95"/>
      <c r="T60" s="21"/>
      <c r="U60" s="21"/>
      <c r="V60" s="56"/>
      <c r="W60" s="56"/>
      <c r="X60" s="56"/>
      <c r="Y60" s="57"/>
      <c r="Z60" s="56"/>
      <c r="AA60" s="56"/>
      <c r="AB60" s="56"/>
      <c r="AC60" s="56"/>
      <c r="AD60" s="56"/>
      <c r="AE60" s="56"/>
      <c r="AF60" s="56"/>
      <c r="AG60" s="56"/>
      <c r="AH60" s="97"/>
      <c r="AI60" s="97"/>
      <c r="AJ60" s="56"/>
      <c r="AK60" s="56"/>
      <c r="AL60" s="21"/>
      <c r="AM60" s="21"/>
      <c r="AN60" s="56"/>
      <c r="AO60" s="56"/>
      <c r="AP60" s="122">
        <f>AP61+AP62+AP63+AP64+AP65+AP66+AP67+AP68</f>
        <v>0</v>
      </c>
      <c r="AQ60" s="122">
        <f>AQ61+AQ62+AQ63+AQ64+AQ65+AQ66+AQ67+AQ68</f>
        <v>0</v>
      </c>
      <c r="AR60" s="122">
        <f>AR61+AR62+AR63+AR64+AR65+AR66+AR67+AR68</f>
        <v>0</v>
      </c>
      <c r="AS60" s="334">
        <f t="shared" si="0"/>
        <v>0</v>
      </c>
    </row>
    <row r="61" spans="1:45" ht="15">
      <c r="A61" s="34"/>
      <c r="B61" s="35" t="s">
        <v>1</v>
      </c>
      <c r="C61" s="36" t="s">
        <v>0</v>
      </c>
      <c r="D61" s="323">
        <f>'День 3'!AM61</f>
        <v>0</v>
      </c>
      <c r="E61" s="38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95"/>
      <c r="S61" s="95"/>
      <c r="T61" s="21"/>
      <c r="U61" s="21"/>
      <c r="V61" s="56"/>
      <c r="W61" s="56"/>
      <c r="X61" s="56"/>
      <c r="Y61" s="57"/>
      <c r="Z61" s="56"/>
      <c r="AA61" s="56"/>
      <c r="AB61" s="56"/>
      <c r="AC61" s="56"/>
      <c r="AD61" s="56"/>
      <c r="AE61" s="56"/>
      <c r="AF61" s="56"/>
      <c r="AG61" s="56"/>
      <c r="AH61" s="97"/>
      <c r="AI61" s="97"/>
      <c r="AJ61" s="56"/>
      <c r="AK61" s="56"/>
      <c r="AL61" s="21"/>
      <c r="AM61" s="21"/>
      <c r="AN61" s="56"/>
      <c r="AO61" s="56"/>
      <c r="AP61" s="58">
        <f t="shared" si="1"/>
        <v>0</v>
      </c>
      <c r="AQ61" s="58">
        <f t="shared" si="2"/>
        <v>0</v>
      </c>
      <c r="AR61" s="59">
        <f t="shared" si="3"/>
        <v>0</v>
      </c>
      <c r="AS61" s="334">
        <f t="shared" si="0"/>
        <v>0</v>
      </c>
    </row>
    <row r="62" spans="1:45" ht="15">
      <c r="A62" s="34"/>
      <c r="B62" s="37" t="s">
        <v>3</v>
      </c>
      <c r="C62" s="36" t="s">
        <v>0</v>
      </c>
      <c r="D62" s="323">
        <f>'День 3'!AM62</f>
        <v>0</v>
      </c>
      <c r="E62" s="38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95"/>
      <c r="S62" s="95"/>
      <c r="T62" s="21"/>
      <c r="U62" s="21"/>
      <c r="V62" s="56"/>
      <c r="W62" s="56"/>
      <c r="X62" s="56"/>
      <c r="Y62" s="57"/>
      <c r="Z62" s="56"/>
      <c r="AA62" s="56"/>
      <c r="AB62" s="56"/>
      <c r="AC62" s="56"/>
      <c r="AD62" s="56"/>
      <c r="AE62" s="56"/>
      <c r="AF62" s="56"/>
      <c r="AG62" s="56"/>
      <c r="AH62" s="97"/>
      <c r="AI62" s="97"/>
      <c r="AJ62" s="56"/>
      <c r="AK62" s="56"/>
      <c r="AL62" s="21"/>
      <c r="AM62" s="21"/>
      <c r="AN62" s="56"/>
      <c r="AO62" s="56"/>
      <c r="AP62" s="58">
        <f t="shared" si="1"/>
        <v>0</v>
      </c>
      <c r="AQ62" s="58">
        <f t="shared" si="2"/>
        <v>0</v>
      </c>
      <c r="AR62" s="59">
        <f t="shared" si="3"/>
        <v>0</v>
      </c>
      <c r="AS62" s="334">
        <f t="shared" si="0"/>
        <v>0</v>
      </c>
    </row>
    <row r="63" spans="1:45" ht="15">
      <c r="A63" s="34"/>
      <c r="B63" s="37" t="s">
        <v>103</v>
      </c>
      <c r="C63" s="36" t="s">
        <v>0</v>
      </c>
      <c r="D63" s="323">
        <f>'День 3'!AM63</f>
        <v>0</v>
      </c>
      <c r="E63" s="38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95"/>
      <c r="S63" s="95"/>
      <c r="T63" s="21"/>
      <c r="U63" s="21"/>
      <c r="V63" s="56"/>
      <c r="W63" s="56"/>
      <c r="X63" s="56"/>
      <c r="Y63" s="57"/>
      <c r="Z63" s="56"/>
      <c r="AA63" s="56"/>
      <c r="AB63" s="56"/>
      <c r="AC63" s="56"/>
      <c r="AD63" s="56"/>
      <c r="AE63" s="56"/>
      <c r="AF63" s="56"/>
      <c r="AG63" s="56"/>
      <c r="AH63" s="97"/>
      <c r="AI63" s="97"/>
      <c r="AJ63" s="56"/>
      <c r="AK63" s="56"/>
      <c r="AL63" s="21"/>
      <c r="AM63" s="21"/>
      <c r="AN63" s="56"/>
      <c r="AO63" s="56"/>
      <c r="AP63" s="58">
        <f t="shared" si="1"/>
        <v>0</v>
      </c>
      <c r="AQ63" s="58">
        <f t="shared" si="2"/>
        <v>0</v>
      </c>
      <c r="AR63" s="59">
        <f t="shared" si="3"/>
        <v>0</v>
      </c>
      <c r="AS63" s="334">
        <f t="shared" si="0"/>
        <v>0</v>
      </c>
    </row>
    <row r="64" spans="1:45" ht="15">
      <c r="A64" s="34"/>
      <c r="B64" s="35" t="s">
        <v>21</v>
      </c>
      <c r="C64" s="36" t="s">
        <v>0</v>
      </c>
      <c r="D64" s="323">
        <f>'День 3'!AM64</f>
        <v>0</v>
      </c>
      <c r="E64" s="38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95"/>
      <c r="S64" s="95"/>
      <c r="T64" s="21"/>
      <c r="U64" s="21"/>
      <c r="V64" s="56"/>
      <c r="W64" s="56"/>
      <c r="X64" s="56"/>
      <c r="Y64" s="57"/>
      <c r="Z64" s="56"/>
      <c r="AA64" s="56"/>
      <c r="AB64" s="56"/>
      <c r="AC64" s="56"/>
      <c r="AD64" s="56"/>
      <c r="AE64" s="56"/>
      <c r="AF64" s="56"/>
      <c r="AG64" s="56"/>
      <c r="AH64" s="97"/>
      <c r="AI64" s="97"/>
      <c r="AJ64" s="56"/>
      <c r="AK64" s="56"/>
      <c r="AL64" s="21"/>
      <c r="AM64" s="21"/>
      <c r="AN64" s="56"/>
      <c r="AO64" s="56"/>
      <c r="AP64" s="58">
        <f t="shared" si="1"/>
        <v>0</v>
      </c>
      <c r="AQ64" s="58">
        <f t="shared" si="2"/>
        <v>0</v>
      </c>
      <c r="AR64" s="59">
        <f t="shared" si="3"/>
        <v>0</v>
      </c>
      <c r="AS64" s="334">
        <f t="shared" si="0"/>
        <v>0</v>
      </c>
    </row>
    <row r="65" spans="1:45" ht="15">
      <c r="A65" s="34"/>
      <c r="B65" s="35" t="s">
        <v>51</v>
      </c>
      <c r="C65" s="36" t="s">
        <v>0</v>
      </c>
      <c r="D65" s="323">
        <f>'День 3'!AM65</f>
        <v>0</v>
      </c>
      <c r="E65" s="38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95"/>
      <c r="S65" s="95"/>
      <c r="T65" s="21"/>
      <c r="U65" s="21"/>
      <c r="V65" s="56"/>
      <c r="W65" s="56"/>
      <c r="X65" s="56"/>
      <c r="Y65" s="57"/>
      <c r="Z65" s="56"/>
      <c r="AA65" s="56"/>
      <c r="AB65" s="56"/>
      <c r="AC65" s="56"/>
      <c r="AD65" s="56"/>
      <c r="AE65" s="56"/>
      <c r="AF65" s="56"/>
      <c r="AG65" s="56"/>
      <c r="AH65" s="97"/>
      <c r="AI65" s="97"/>
      <c r="AJ65" s="56"/>
      <c r="AK65" s="56"/>
      <c r="AL65" s="21"/>
      <c r="AM65" s="21"/>
      <c r="AN65" s="56"/>
      <c r="AO65" s="56"/>
      <c r="AP65" s="58">
        <f t="shared" si="1"/>
        <v>0</v>
      </c>
      <c r="AQ65" s="58">
        <f t="shared" si="2"/>
        <v>0</v>
      </c>
      <c r="AR65" s="59">
        <f t="shared" si="3"/>
        <v>0</v>
      </c>
      <c r="AS65" s="334">
        <f t="shared" si="0"/>
        <v>0</v>
      </c>
    </row>
    <row r="66" spans="1:45" ht="15">
      <c r="A66" s="34"/>
      <c r="B66" s="93" t="s">
        <v>131</v>
      </c>
      <c r="C66" s="36" t="s">
        <v>0</v>
      </c>
      <c r="D66" s="323">
        <f>'День 3'!AM66</f>
        <v>0</v>
      </c>
      <c r="E66" s="38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95"/>
      <c r="S66" s="95"/>
      <c r="T66" s="21"/>
      <c r="U66" s="21"/>
      <c r="V66" s="56"/>
      <c r="W66" s="56"/>
      <c r="X66" s="56"/>
      <c r="Y66" s="57"/>
      <c r="Z66" s="56"/>
      <c r="AA66" s="56"/>
      <c r="AB66" s="56"/>
      <c r="AC66" s="56"/>
      <c r="AD66" s="56"/>
      <c r="AE66" s="56"/>
      <c r="AF66" s="56"/>
      <c r="AG66" s="56"/>
      <c r="AH66" s="97"/>
      <c r="AI66" s="97"/>
      <c r="AJ66" s="56"/>
      <c r="AK66" s="56"/>
      <c r="AL66" s="21"/>
      <c r="AM66" s="21"/>
      <c r="AN66" s="56"/>
      <c r="AO66" s="56"/>
      <c r="AP66" s="58">
        <f t="shared" si="1"/>
        <v>0</v>
      </c>
      <c r="AQ66" s="58">
        <f t="shared" si="2"/>
        <v>0</v>
      </c>
      <c r="AR66" s="59">
        <f t="shared" si="3"/>
        <v>0</v>
      </c>
      <c r="AS66" s="334">
        <f t="shared" si="0"/>
        <v>0</v>
      </c>
    </row>
    <row r="67" spans="1:45" ht="15">
      <c r="A67" s="34"/>
      <c r="B67" s="35" t="s">
        <v>54</v>
      </c>
      <c r="C67" s="36" t="s">
        <v>0</v>
      </c>
      <c r="D67" s="323">
        <f>'День 3'!AM67</f>
        <v>0</v>
      </c>
      <c r="E67" s="38"/>
      <c r="F67" s="56"/>
      <c r="G67" s="56"/>
      <c r="H67" s="56"/>
      <c r="I67" s="56"/>
      <c r="J67" s="59"/>
      <c r="K67" s="59"/>
      <c r="L67" s="56"/>
      <c r="M67" s="56"/>
      <c r="N67" s="56"/>
      <c r="O67" s="56"/>
      <c r="P67" s="56"/>
      <c r="Q67" s="56"/>
      <c r="R67" s="95"/>
      <c r="S67" s="95"/>
      <c r="T67" s="21"/>
      <c r="U67" s="21"/>
      <c r="V67" s="56"/>
      <c r="W67" s="56"/>
      <c r="X67" s="56"/>
      <c r="Y67" s="57"/>
      <c r="Z67" s="56"/>
      <c r="AA67" s="56"/>
      <c r="AB67" s="56"/>
      <c r="AC67" s="56"/>
      <c r="AD67" s="56"/>
      <c r="AE67" s="56"/>
      <c r="AF67" s="56"/>
      <c r="AG67" s="56"/>
      <c r="AH67" s="97"/>
      <c r="AI67" s="97"/>
      <c r="AJ67" s="56"/>
      <c r="AK67" s="56"/>
      <c r="AL67" s="21"/>
      <c r="AM67" s="21"/>
      <c r="AN67" s="56"/>
      <c r="AO67" s="56"/>
      <c r="AP67" s="58">
        <f t="shared" si="1"/>
        <v>0</v>
      </c>
      <c r="AQ67" s="58">
        <f t="shared" si="2"/>
        <v>0</v>
      </c>
      <c r="AR67" s="59">
        <f t="shared" si="3"/>
        <v>0</v>
      </c>
      <c r="AS67" s="334">
        <f t="shared" si="0"/>
        <v>0</v>
      </c>
    </row>
    <row r="68" spans="1:45" ht="15">
      <c r="A68" s="34"/>
      <c r="B68" s="39" t="s">
        <v>201</v>
      </c>
      <c r="C68" s="36" t="s">
        <v>0</v>
      </c>
      <c r="D68" s="323">
        <f>'День 3'!AM68</f>
        <v>0</v>
      </c>
      <c r="E68" s="38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95"/>
      <c r="S68" s="95"/>
      <c r="T68" s="21"/>
      <c r="U68" s="21"/>
      <c r="V68" s="56"/>
      <c r="W68" s="56"/>
      <c r="X68" s="56"/>
      <c r="Y68" s="57"/>
      <c r="Z68" s="56"/>
      <c r="AA68" s="56"/>
      <c r="AB68" s="56"/>
      <c r="AC68" s="56"/>
      <c r="AD68" s="56"/>
      <c r="AE68" s="56"/>
      <c r="AF68" s="56"/>
      <c r="AG68" s="56"/>
      <c r="AH68" s="97"/>
      <c r="AI68" s="97"/>
      <c r="AJ68" s="56"/>
      <c r="AK68" s="56"/>
      <c r="AL68" s="21"/>
      <c r="AM68" s="21"/>
      <c r="AN68" s="56"/>
      <c r="AO68" s="56"/>
      <c r="AP68" s="58">
        <f t="shared" si="1"/>
        <v>0</v>
      </c>
      <c r="AQ68" s="58">
        <f t="shared" si="2"/>
        <v>0</v>
      </c>
      <c r="AR68" s="59">
        <f t="shared" si="3"/>
        <v>0</v>
      </c>
      <c r="AS68" s="334">
        <f t="shared" si="0"/>
        <v>0</v>
      </c>
    </row>
    <row r="69" spans="1:45" ht="15">
      <c r="A69" s="117">
        <v>22</v>
      </c>
      <c r="B69" s="124" t="s">
        <v>150</v>
      </c>
      <c r="C69" s="119" t="s">
        <v>0</v>
      </c>
      <c r="D69" s="323">
        <f>'День 3'!AM69</f>
        <v>0</v>
      </c>
      <c r="E69" s="128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95"/>
      <c r="S69" s="95"/>
      <c r="T69" s="21"/>
      <c r="U69" s="21"/>
      <c r="V69" s="56"/>
      <c r="W69" s="56"/>
      <c r="X69" s="56"/>
      <c r="Y69" s="57"/>
      <c r="Z69" s="56"/>
      <c r="AA69" s="56"/>
      <c r="AB69" s="56"/>
      <c r="AC69" s="56"/>
      <c r="AD69" s="56"/>
      <c r="AE69" s="56"/>
      <c r="AF69" s="56"/>
      <c r="AG69" s="56"/>
      <c r="AH69" s="97"/>
      <c r="AI69" s="97"/>
      <c r="AJ69" s="56"/>
      <c r="AK69" s="56"/>
      <c r="AL69" s="21"/>
      <c r="AM69" s="21"/>
      <c r="AN69" s="56"/>
      <c r="AO69" s="56"/>
      <c r="AP69" s="122">
        <f>AP70+AP71+AP72+AP73+AP74+AP75+AP76</f>
        <v>0</v>
      </c>
      <c r="AQ69" s="122">
        <f>AQ70+AQ71+AQ72+AQ73+AQ74+AQ75+AQ76</f>
        <v>0</v>
      </c>
      <c r="AR69" s="122">
        <f>AR70+AR71+AR72+AR73+AR74+AR75+AR76</f>
        <v>0</v>
      </c>
      <c r="AS69" s="334">
        <f t="shared" si="0"/>
        <v>0</v>
      </c>
    </row>
    <row r="70" spans="1:45" ht="15">
      <c r="A70" s="34"/>
      <c r="B70" s="37" t="s">
        <v>175</v>
      </c>
      <c r="C70" s="36" t="s">
        <v>0</v>
      </c>
      <c r="D70" s="323">
        <f>'День 3'!AM70</f>
        <v>0</v>
      </c>
      <c r="E70" s="38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95"/>
      <c r="S70" s="95"/>
      <c r="T70" s="21"/>
      <c r="U70" s="21"/>
      <c r="V70" s="56"/>
      <c r="W70" s="56"/>
      <c r="X70" s="56"/>
      <c r="Y70" s="57"/>
      <c r="Z70" s="56"/>
      <c r="AA70" s="56"/>
      <c r="AB70" s="56"/>
      <c r="AC70" s="56"/>
      <c r="AD70" s="56"/>
      <c r="AE70" s="56"/>
      <c r="AF70" s="56"/>
      <c r="AG70" s="56"/>
      <c r="AH70" s="97"/>
      <c r="AI70" s="97"/>
      <c r="AJ70" s="56"/>
      <c r="AK70" s="56"/>
      <c r="AL70" s="21"/>
      <c r="AM70" s="21"/>
      <c r="AN70" s="56"/>
      <c r="AO70" s="56"/>
      <c r="AP70" s="58">
        <f t="shared" si="1"/>
        <v>0</v>
      </c>
      <c r="AQ70" s="58">
        <f t="shared" si="2"/>
        <v>0</v>
      </c>
      <c r="AR70" s="59">
        <f t="shared" si="3"/>
        <v>0</v>
      </c>
      <c r="AS70" s="334">
        <f t="shared" si="0"/>
        <v>0</v>
      </c>
    </row>
    <row r="71" spans="1:45" ht="15">
      <c r="A71" s="34"/>
      <c r="B71" s="37" t="s">
        <v>9</v>
      </c>
      <c r="C71" s="36" t="s">
        <v>0</v>
      </c>
      <c r="D71" s="323">
        <f>'День 3'!AM71</f>
        <v>0</v>
      </c>
      <c r="E71" s="38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95"/>
      <c r="S71" s="95"/>
      <c r="T71" s="21"/>
      <c r="U71" s="21"/>
      <c r="V71" s="56"/>
      <c r="W71" s="56"/>
      <c r="X71" s="56"/>
      <c r="Y71" s="57"/>
      <c r="Z71" s="56"/>
      <c r="AA71" s="56"/>
      <c r="AB71" s="56"/>
      <c r="AC71" s="56"/>
      <c r="AD71" s="56"/>
      <c r="AE71" s="56"/>
      <c r="AF71" s="56"/>
      <c r="AG71" s="56"/>
      <c r="AH71" s="97"/>
      <c r="AI71" s="97"/>
      <c r="AJ71" s="56"/>
      <c r="AK71" s="56"/>
      <c r="AL71" s="21"/>
      <c r="AM71" s="21"/>
      <c r="AN71" s="56"/>
      <c r="AO71" s="56"/>
      <c r="AP71" s="58">
        <f t="shared" si="1"/>
        <v>0</v>
      </c>
      <c r="AQ71" s="58">
        <f t="shared" si="2"/>
        <v>0</v>
      </c>
      <c r="AR71" s="59">
        <f t="shared" si="3"/>
        <v>0</v>
      </c>
      <c r="AS71" s="334">
        <f aca="true" t="shared" si="4" ref="AS71:AS111">(D71+E71)-AR71</f>
        <v>0</v>
      </c>
    </row>
    <row r="72" spans="1:45" ht="15">
      <c r="A72" s="34"/>
      <c r="B72" s="37" t="s">
        <v>60</v>
      </c>
      <c r="C72" s="36" t="s">
        <v>0</v>
      </c>
      <c r="D72" s="323">
        <f>'День 3'!AM72</f>
        <v>0</v>
      </c>
      <c r="E72" s="38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95"/>
      <c r="S72" s="95"/>
      <c r="T72" s="21"/>
      <c r="U72" s="21"/>
      <c r="V72" s="56"/>
      <c r="W72" s="56"/>
      <c r="X72" s="56"/>
      <c r="Y72" s="57"/>
      <c r="Z72" s="56"/>
      <c r="AA72" s="56"/>
      <c r="AB72" s="56"/>
      <c r="AC72" s="56"/>
      <c r="AD72" s="56"/>
      <c r="AE72" s="56"/>
      <c r="AF72" s="56"/>
      <c r="AG72" s="56"/>
      <c r="AH72" s="97"/>
      <c r="AI72" s="97"/>
      <c r="AJ72" s="56"/>
      <c r="AK72" s="56"/>
      <c r="AL72" s="21"/>
      <c r="AM72" s="21"/>
      <c r="AN72" s="56"/>
      <c r="AO72" s="56"/>
      <c r="AP72" s="58">
        <f t="shared" si="1"/>
        <v>0</v>
      </c>
      <c r="AQ72" s="58">
        <f t="shared" si="2"/>
        <v>0</v>
      </c>
      <c r="AR72" s="59">
        <f t="shared" si="3"/>
        <v>0</v>
      </c>
      <c r="AS72" s="334">
        <f t="shared" si="4"/>
        <v>0</v>
      </c>
    </row>
    <row r="73" spans="1:45" ht="15">
      <c r="A73" s="34"/>
      <c r="B73" s="35" t="s">
        <v>47</v>
      </c>
      <c r="C73" s="36" t="s">
        <v>0</v>
      </c>
      <c r="D73" s="323">
        <f>'День 3'!AM73</f>
        <v>0</v>
      </c>
      <c r="E73" s="38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95"/>
      <c r="S73" s="95"/>
      <c r="T73" s="21">
        <v>0.0153</v>
      </c>
      <c r="U73" s="21">
        <v>0.0184</v>
      </c>
      <c r="V73" s="56"/>
      <c r="W73" s="56"/>
      <c r="X73" s="56"/>
      <c r="Y73" s="57"/>
      <c r="Z73" s="56"/>
      <c r="AA73" s="56"/>
      <c r="AB73" s="56"/>
      <c r="AC73" s="56"/>
      <c r="AD73" s="56"/>
      <c r="AE73" s="56"/>
      <c r="AF73" s="56"/>
      <c r="AG73" s="56"/>
      <c r="AH73" s="97"/>
      <c r="AI73" s="97"/>
      <c r="AJ73" s="56"/>
      <c r="AK73" s="56"/>
      <c r="AL73" s="21"/>
      <c r="AM73" s="21"/>
      <c r="AN73" s="56"/>
      <c r="AO73" s="56"/>
      <c r="AP73" s="58">
        <f t="shared" si="1"/>
        <v>0</v>
      </c>
      <c r="AQ73" s="58">
        <f t="shared" si="2"/>
        <v>0</v>
      </c>
      <c r="AR73" s="59">
        <f t="shared" si="3"/>
        <v>0</v>
      </c>
      <c r="AS73" s="334">
        <f t="shared" si="4"/>
        <v>0</v>
      </c>
    </row>
    <row r="74" spans="1:45" ht="15">
      <c r="A74" s="34"/>
      <c r="B74" s="35" t="s">
        <v>50</v>
      </c>
      <c r="C74" s="36" t="s">
        <v>0</v>
      </c>
      <c r="D74" s="323">
        <f>'День 3'!AM74</f>
        <v>0</v>
      </c>
      <c r="E74" s="38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95"/>
      <c r="S74" s="95"/>
      <c r="T74" s="21"/>
      <c r="U74" s="21"/>
      <c r="V74" s="56"/>
      <c r="W74" s="56"/>
      <c r="X74" s="56"/>
      <c r="Y74" s="57"/>
      <c r="Z74" s="56"/>
      <c r="AA74" s="56"/>
      <c r="AB74" s="56"/>
      <c r="AC74" s="56"/>
      <c r="AD74" s="56"/>
      <c r="AE74" s="56"/>
      <c r="AF74" s="56"/>
      <c r="AG74" s="56"/>
      <c r="AH74" s="97"/>
      <c r="AI74" s="97"/>
      <c r="AJ74" s="56"/>
      <c r="AK74" s="56"/>
      <c r="AL74" s="21"/>
      <c r="AM74" s="21"/>
      <c r="AN74" s="56"/>
      <c r="AO74" s="56"/>
      <c r="AP74" s="58">
        <f t="shared" si="1"/>
        <v>0</v>
      </c>
      <c r="AQ74" s="58">
        <f t="shared" si="2"/>
        <v>0</v>
      </c>
      <c r="AR74" s="59">
        <f t="shared" si="3"/>
        <v>0</v>
      </c>
      <c r="AS74" s="334">
        <f t="shared" si="4"/>
        <v>0</v>
      </c>
    </row>
    <row r="75" spans="1:45" ht="15">
      <c r="A75" s="34"/>
      <c r="B75" s="39" t="s">
        <v>64</v>
      </c>
      <c r="C75" s="36" t="s">
        <v>0</v>
      </c>
      <c r="D75" s="323">
        <f>'День 3'!AM75</f>
        <v>0</v>
      </c>
      <c r="E75" s="38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95"/>
      <c r="S75" s="95"/>
      <c r="T75" s="21"/>
      <c r="U75" s="21"/>
      <c r="V75" s="56"/>
      <c r="W75" s="56"/>
      <c r="X75" s="56"/>
      <c r="Y75" s="57"/>
      <c r="Z75" s="56"/>
      <c r="AA75" s="56"/>
      <c r="AB75" s="56"/>
      <c r="AC75" s="56"/>
      <c r="AD75" s="56"/>
      <c r="AE75" s="56"/>
      <c r="AF75" s="56"/>
      <c r="AG75" s="56"/>
      <c r="AH75" s="97"/>
      <c r="AI75" s="97"/>
      <c r="AJ75" s="56"/>
      <c r="AK75" s="56"/>
      <c r="AL75" s="21"/>
      <c r="AM75" s="21"/>
      <c r="AN75" s="56"/>
      <c r="AO75" s="56"/>
      <c r="AP75" s="58">
        <f aca="true" t="shared" si="5" ref="AP75:AP110">(AN75+AJ75+AH75+AD75+AB75+Z75+X75+V75+T75+R75+P75+N75+L75+J75+H75+F75+AL75+AF75)*$AP$3</f>
        <v>0</v>
      </c>
      <c r="AQ75" s="58">
        <f aca="true" t="shared" si="6" ref="AQ75:AQ110">(AO75+AK75+AI75+AE75+AC75+AA75+Y75+W75+U75+S75+Q75+O75+M75+K75+I75+G75+AM75+AG75)*$AQ$3</f>
        <v>0</v>
      </c>
      <c r="AR75" s="59">
        <f aca="true" t="shared" si="7" ref="AR75:AR110">AP75+AQ75</f>
        <v>0</v>
      </c>
      <c r="AS75" s="334">
        <f t="shared" si="4"/>
        <v>0</v>
      </c>
    </row>
    <row r="76" spans="1:45" ht="15">
      <c r="A76" s="34"/>
      <c r="B76" s="35" t="s">
        <v>15</v>
      </c>
      <c r="C76" s="36" t="s">
        <v>0</v>
      </c>
      <c r="D76" s="323">
        <f>'День 3'!AM76</f>
        <v>0</v>
      </c>
      <c r="E76" s="38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95"/>
      <c r="S76" s="95"/>
      <c r="T76" s="21"/>
      <c r="U76" s="21"/>
      <c r="V76" s="56"/>
      <c r="W76" s="56"/>
      <c r="X76" s="56"/>
      <c r="Y76" s="57"/>
      <c r="Z76" s="56"/>
      <c r="AA76" s="56"/>
      <c r="AB76" s="56"/>
      <c r="AC76" s="56"/>
      <c r="AD76" s="56"/>
      <c r="AE76" s="56"/>
      <c r="AF76" s="56"/>
      <c r="AG76" s="56"/>
      <c r="AH76" s="97"/>
      <c r="AI76" s="97"/>
      <c r="AJ76" s="56"/>
      <c r="AK76" s="56"/>
      <c r="AL76" s="21"/>
      <c r="AM76" s="21"/>
      <c r="AN76" s="56"/>
      <c r="AO76" s="56"/>
      <c r="AP76" s="58">
        <f t="shared" si="5"/>
        <v>0</v>
      </c>
      <c r="AQ76" s="58">
        <f t="shared" si="6"/>
        <v>0</v>
      </c>
      <c r="AR76" s="59">
        <f t="shared" si="7"/>
        <v>0</v>
      </c>
      <c r="AS76" s="334">
        <f t="shared" si="4"/>
        <v>0</v>
      </c>
    </row>
    <row r="77" spans="1:45" ht="15">
      <c r="A77" s="117">
        <v>23</v>
      </c>
      <c r="B77" s="119" t="s">
        <v>12</v>
      </c>
      <c r="C77" s="119" t="s">
        <v>0</v>
      </c>
      <c r="D77" s="323">
        <f>'День 3'!AM77</f>
        <v>0</v>
      </c>
      <c r="E77" s="128"/>
      <c r="F77" s="56"/>
      <c r="G77" s="56"/>
      <c r="H77" s="56"/>
      <c r="I77" s="56"/>
      <c r="J77" s="56"/>
      <c r="K77" s="56"/>
      <c r="L77" s="56"/>
      <c r="M77" s="56"/>
      <c r="N77" s="248"/>
      <c r="O77" s="248"/>
      <c r="P77" s="238">
        <v>0.04005</v>
      </c>
      <c r="Q77" s="238">
        <v>0.0532</v>
      </c>
      <c r="R77" s="95"/>
      <c r="S77" s="95"/>
      <c r="T77" s="21"/>
      <c r="U77" s="21"/>
      <c r="V77" s="56"/>
      <c r="W77" s="56"/>
      <c r="X77" s="56"/>
      <c r="Y77" s="57"/>
      <c r="Z77" s="56"/>
      <c r="AA77" s="56"/>
      <c r="AB77" s="56"/>
      <c r="AC77" s="56"/>
      <c r="AD77" s="56"/>
      <c r="AE77" s="56"/>
      <c r="AF77" s="56"/>
      <c r="AG77" s="56"/>
      <c r="AH77" s="97"/>
      <c r="AI77" s="97"/>
      <c r="AJ77" s="156"/>
      <c r="AK77" s="156"/>
      <c r="AL77" s="108"/>
      <c r="AM77" s="108"/>
      <c r="AN77" s="56"/>
      <c r="AO77" s="56"/>
      <c r="AP77" s="107">
        <f t="shared" si="5"/>
        <v>0</v>
      </c>
      <c r="AQ77" s="107">
        <f t="shared" si="6"/>
        <v>0</v>
      </c>
      <c r="AR77" s="107">
        <f t="shared" si="7"/>
        <v>0</v>
      </c>
      <c r="AS77" s="334">
        <f t="shared" si="4"/>
        <v>0</v>
      </c>
    </row>
    <row r="78" spans="1:45" ht="15">
      <c r="A78" s="117">
        <v>24</v>
      </c>
      <c r="B78" s="124" t="s">
        <v>167</v>
      </c>
      <c r="C78" s="119" t="s">
        <v>0</v>
      </c>
      <c r="D78" s="323">
        <f>'День 3'!AM78</f>
        <v>0</v>
      </c>
      <c r="E78" s="128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95"/>
      <c r="S78" s="95"/>
      <c r="T78" s="21"/>
      <c r="U78" s="21"/>
      <c r="V78" s="56"/>
      <c r="W78" s="56"/>
      <c r="X78" s="56"/>
      <c r="Y78" s="57"/>
      <c r="Z78" s="56"/>
      <c r="AA78" s="56"/>
      <c r="AB78" s="56"/>
      <c r="AC78" s="56"/>
      <c r="AD78" s="56"/>
      <c r="AE78" s="56"/>
      <c r="AF78" s="56"/>
      <c r="AG78" s="56"/>
      <c r="AH78" s="97"/>
      <c r="AI78" s="97"/>
      <c r="AJ78" s="56"/>
      <c r="AK78" s="56"/>
      <c r="AL78" s="21"/>
      <c r="AM78" s="21"/>
      <c r="AN78" s="56"/>
      <c r="AO78" s="56"/>
      <c r="AP78" s="122">
        <f>AP79+AP80+AP81+AP82+AP83+AP84+AP85+AP86+AP87+AP88+AP89+AP90+AP91+AP92+AP93+AP94+AP95+AP96+AP97</f>
        <v>0</v>
      </c>
      <c r="AQ78" s="122">
        <f>AQ79+AQ80+AQ81+AQ82+AQ83+AQ84+AQ85+AQ86+AQ87+AQ88+AQ89+AQ90+AQ91+AQ92+AQ93+AQ94+AQ95+AQ96+AQ97</f>
        <v>0</v>
      </c>
      <c r="AR78" s="122">
        <f>AR79+AR80+AR81+AR82+AR83+AR84+AR85+AR86+AR87+AR88+AR89+AR90+AR91+AR92+AR93+AR94+AR95+AR96+AR97</f>
        <v>0</v>
      </c>
      <c r="AS78" s="334">
        <f t="shared" si="4"/>
        <v>0</v>
      </c>
    </row>
    <row r="79" spans="1:45" ht="15">
      <c r="A79" s="34"/>
      <c r="B79" s="35" t="s">
        <v>11</v>
      </c>
      <c r="C79" s="36" t="s">
        <v>0</v>
      </c>
      <c r="D79" s="323">
        <f>'День 3'!AM79</f>
        <v>0</v>
      </c>
      <c r="E79" s="38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95"/>
      <c r="S79" s="95"/>
      <c r="T79" s="21"/>
      <c r="U79" s="21"/>
      <c r="V79" s="56"/>
      <c r="W79" s="56"/>
      <c r="X79" s="56"/>
      <c r="Y79" s="57"/>
      <c r="Z79" s="56"/>
      <c r="AA79" s="56"/>
      <c r="AB79" s="56"/>
      <c r="AC79" s="56"/>
      <c r="AD79" s="56"/>
      <c r="AE79" s="56"/>
      <c r="AF79" s="210">
        <v>0.1576</v>
      </c>
      <c r="AG79" s="210">
        <v>0.1863</v>
      </c>
      <c r="AH79" s="158"/>
      <c r="AI79" s="158"/>
      <c r="AJ79" s="56"/>
      <c r="AK79" s="56"/>
      <c r="AL79" s="21"/>
      <c r="AM79" s="21"/>
      <c r="AN79" s="56"/>
      <c r="AO79" s="56"/>
      <c r="AP79" s="58">
        <f t="shared" si="5"/>
        <v>0</v>
      </c>
      <c r="AQ79" s="58">
        <f t="shared" si="6"/>
        <v>0</v>
      </c>
      <c r="AR79" s="59">
        <f t="shared" si="7"/>
        <v>0</v>
      </c>
      <c r="AS79" s="334">
        <f t="shared" si="4"/>
        <v>0</v>
      </c>
    </row>
    <row r="80" spans="1:45" ht="15">
      <c r="A80" s="34"/>
      <c r="B80" s="35" t="s">
        <v>22</v>
      </c>
      <c r="C80" s="36" t="s">
        <v>0</v>
      </c>
      <c r="D80" s="323">
        <f>'День 3'!AM80</f>
        <v>0</v>
      </c>
      <c r="E80" s="38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210">
        <v>0.00839</v>
      </c>
      <c r="Q80" s="210">
        <v>0.01079</v>
      </c>
      <c r="R80" s="221">
        <v>0.0108</v>
      </c>
      <c r="S80" s="221">
        <v>0.0151</v>
      </c>
      <c r="T80" s="21"/>
      <c r="U80" s="21"/>
      <c r="V80" s="56"/>
      <c r="W80" s="56"/>
      <c r="X80" s="56"/>
      <c r="Y80" s="57"/>
      <c r="Z80" s="56"/>
      <c r="AA80" s="56"/>
      <c r="AB80" s="56"/>
      <c r="AC80" s="56"/>
      <c r="AD80" s="56"/>
      <c r="AE80" s="56"/>
      <c r="AF80" s="210">
        <v>0.00528</v>
      </c>
      <c r="AG80" s="210">
        <v>0.00619</v>
      </c>
      <c r="AH80" s="158"/>
      <c r="AI80" s="158"/>
      <c r="AJ80" s="56"/>
      <c r="AK80" s="56"/>
      <c r="AL80" s="21"/>
      <c r="AM80" s="21"/>
      <c r="AN80" s="56"/>
      <c r="AO80" s="56"/>
      <c r="AP80" s="58">
        <f t="shared" si="5"/>
        <v>0</v>
      </c>
      <c r="AQ80" s="58">
        <f t="shared" si="6"/>
        <v>0</v>
      </c>
      <c r="AR80" s="59">
        <f t="shared" si="7"/>
        <v>0</v>
      </c>
      <c r="AS80" s="334">
        <f t="shared" si="4"/>
        <v>0</v>
      </c>
    </row>
    <row r="81" spans="1:45" ht="15">
      <c r="A81" s="34"/>
      <c r="B81" s="35" t="s">
        <v>30</v>
      </c>
      <c r="C81" s="36" t="s">
        <v>0</v>
      </c>
      <c r="D81" s="323">
        <f>'День 3'!AM81</f>
        <v>0</v>
      </c>
      <c r="E81" s="38"/>
      <c r="F81" s="56"/>
      <c r="G81" s="56"/>
      <c r="H81" s="56"/>
      <c r="I81" s="56"/>
      <c r="J81" s="56"/>
      <c r="K81" s="56"/>
      <c r="L81" s="56"/>
      <c r="M81" s="56"/>
      <c r="N81" s="248"/>
      <c r="O81" s="248"/>
      <c r="P81" s="238">
        <v>0.0096</v>
      </c>
      <c r="Q81" s="238">
        <v>0.0128</v>
      </c>
      <c r="R81" s="95"/>
      <c r="S81" s="95"/>
      <c r="T81" s="21"/>
      <c r="U81" s="21"/>
      <c r="V81" s="56"/>
      <c r="W81" s="56"/>
      <c r="X81" s="56"/>
      <c r="Y81" s="57"/>
      <c r="Z81" s="56"/>
      <c r="AA81" s="56"/>
      <c r="AB81" s="56"/>
      <c r="AC81" s="56"/>
      <c r="AD81" s="56"/>
      <c r="AE81" s="56"/>
      <c r="AF81" s="210">
        <v>0.00275</v>
      </c>
      <c r="AG81" s="210">
        <v>0.00325</v>
      </c>
      <c r="AH81" s="97"/>
      <c r="AI81" s="97"/>
      <c r="AJ81" s="156"/>
      <c r="AK81" s="156"/>
      <c r="AL81" s="21"/>
      <c r="AM81" s="21"/>
      <c r="AN81" s="56"/>
      <c r="AO81" s="56"/>
      <c r="AP81" s="58">
        <f t="shared" si="5"/>
        <v>0</v>
      </c>
      <c r="AQ81" s="58">
        <f t="shared" si="6"/>
        <v>0</v>
      </c>
      <c r="AR81" s="59">
        <f t="shared" si="7"/>
        <v>0</v>
      </c>
      <c r="AS81" s="334">
        <f t="shared" si="4"/>
        <v>0</v>
      </c>
    </row>
    <row r="82" spans="1:45" ht="15">
      <c r="A82" s="34"/>
      <c r="B82" s="35" t="s">
        <v>40</v>
      </c>
      <c r="C82" s="36" t="s">
        <v>0</v>
      </c>
      <c r="D82" s="323">
        <f>'День 3'!AM82</f>
        <v>0</v>
      </c>
      <c r="E82" s="38"/>
      <c r="F82" s="56"/>
      <c r="G82" s="56"/>
      <c r="H82" s="56"/>
      <c r="I82" s="56"/>
      <c r="J82" s="56"/>
      <c r="K82" s="56"/>
      <c r="L82" s="56"/>
      <c r="M82" s="56"/>
      <c r="N82" s="156"/>
      <c r="O82" s="156"/>
      <c r="P82" s="56"/>
      <c r="Q82" s="56"/>
      <c r="R82" s="95"/>
      <c r="S82" s="95"/>
      <c r="T82" s="21"/>
      <c r="U82" s="21"/>
      <c r="V82" s="56"/>
      <c r="W82" s="56"/>
      <c r="X82" s="56"/>
      <c r="Y82" s="57"/>
      <c r="Z82" s="56"/>
      <c r="AA82" s="56"/>
      <c r="AB82" s="56"/>
      <c r="AC82" s="56"/>
      <c r="AD82" s="56"/>
      <c r="AE82" s="56"/>
      <c r="AF82" s="56"/>
      <c r="AG82" s="56"/>
      <c r="AH82" s="97"/>
      <c r="AI82" s="97"/>
      <c r="AJ82" s="56"/>
      <c r="AK82" s="56"/>
      <c r="AL82" s="21"/>
      <c r="AM82" s="21"/>
      <c r="AN82" s="56"/>
      <c r="AO82" s="56"/>
      <c r="AP82" s="58">
        <f t="shared" si="5"/>
        <v>0</v>
      </c>
      <c r="AQ82" s="58">
        <f t="shared" si="6"/>
        <v>0</v>
      </c>
      <c r="AR82" s="59">
        <f t="shared" si="7"/>
        <v>0</v>
      </c>
      <c r="AS82" s="334">
        <f t="shared" si="4"/>
        <v>0</v>
      </c>
    </row>
    <row r="83" spans="1:45" ht="15">
      <c r="A83" s="34"/>
      <c r="B83" s="35" t="s">
        <v>32</v>
      </c>
      <c r="C83" s="36" t="s">
        <v>0</v>
      </c>
      <c r="D83" s="323">
        <f>'День 3'!AM83</f>
        <v>0</v>
      </c>
      <c r="E83" s="38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95"/>
      <c r="S83" s="95"/>
      <c r="T83" s="21"/>
      <c r="U83" s="21"/>
      <c r="V83" s="56"/>
      <c r="W83" s="56"/>
      <c r="X83" s="56"/>
      <c r="Y83" s="57"/>
      <c r="Z83" s="56"/>
      <c r="AA83" s="56"/>
      <c r="AB83" s="56"/>
      <c r="AC83" s="56"/>
      <c r="AD83" s="56"/>
      <c r="AE83" s="56"/>
      <c r="AF83" s="56"/>
      <c r="AG83" s="56"/>
      <c r="AH83" s="97"/>
      <c r="AI83" s="97"/>
      <c r="AJ83" s="56"/>
      <c r="AK83" s="56"/>
      <c r="AL83" s="21"/>
      <c r="AM83" s="21"/>
      <c r="AN83" s="56"/>
      <c r="AO83" s="56"/>
      <c r="AP83" s="58">
        <f t="shared" si="5"/>
        <v>0</v>
      </c>
      <c r="AQ83" s="58">
        <f t="shared" si="6"/>
        <v>0</v>
      </c>
      <c r="AR83" s="59">
        <f t="shared" si="7"/>
        <v>0</v>
      </c>
      <c r="AS83" s="334">
        <f t="shared" si="4"/>
        <v>0</v>
      </c>
    </row>
    <row r="84" spans="1:45" ht="15">
      <c r="A84" s="34"/>
      <c r="B84" s="43" t="s">
        <v>46</v>
      </c>
      <c r="C84" s="36" t="s">
        <v>0</v>
      </c>
      <c r="D84" s="323">
        <f>'День 3'!AM84</f>
        <v>0</v>
      </c>
      <c r="E84" s="38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95"/>
      <c r="S84" s="95"/>
      <c r="T84" s="21"/>
      <c r="U84" s="21"/>
      <c r="V84" s="56"/>
      <c r="W84" s="56"/>
      <c r="X84" s="56"/>
      <c r="Y84" s="57"/>
      <c r="Z84" s="56"/>
      <c r="AA84" s="56"/>
      <c r="AB84" s="56"/>
      <c r="AC84" s="56"/>
      <c r="AD84" s="56"/>
      <c r="AE84" s="56"/>
      <c r="AF84" s="56"/>
      <c r="AG84" s="56"/>
      <c r="AH84" s="97"/>
      <c r="AI84" s="97"/>
      <c r="AJ84" s="56"/>
      <c r="AK84" s="56"/>
      <c r="AL84" s="21"/>
      <c r="AM84" s="21"/>
      <c r="AN84" s="56"/>
      <c r="AO84" s="56"/>
      <c r="AP84" s="58">
        <f t="shared" si="5"/>
        <v>0</v>
      </c>
      <c r="AQ84" s="58">
        <f t="shared" si="6"/>
        <v>0</v>
      </c>
      <c r="AR84" s="59">
        <f t="shared" si="7"/>
        <v>0</v>
      </c>
      <c r="AS84" s="334">
        <f t="shared" si="4"/>
        <v>0</v>
      </c>
    </row>
    <row r="85" spans="1:45" ht="15">
      <c r="A85" s="34"/>
      <c r="B85" s="37" t="s">
        <v>99</v>
      </c>
      <c r="C85" s="36" t="s">
        <v>0</v>
      </c>
      <c r="D85" s="323">
        <f>'День 3'!AM85</f>
        <v>0</v>
      </c>
      <c r="E85" s="38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95"/>
      <c r="S85" s="95"/>
      <c r="T85" s="21"/>
      <c r="U85" s="21"/>
      <c r="V85" s="56"/>
      <c r="W85" s="56"/>
      <c r="X85" s="56"/>
      <c r="Y85" s="57"/>
      <c r="Z85" s="56"/>
      <c r="AA85" s="56"/>
      <c r="AB85" s="56"/>
      <c r="AC85" s="56"/>
      <c r="AD85" s="56"/>
      <c r="AE85" s="56"/>
      <c r="AF85" s="56"/>
      <c r="AG85" s="56"/>
      <c r="AH85" s="97"/>
      <c r="AI85" s="97"/>
      <c r="AJ85" s="56"/>
      <c r="AK85" s="56"/>
      <c r="AL85" s="21"/>
      <c r="AM85" s="21"/>
      <c r="AN85" s="56"/>
      <c r="AO85" s="56"/>
      <c r="AP85" s="58">
        <f t="shared" si="5"/>
        <v>0</v>
      </c>
      <c r="AQ85" s="58">
        <f t="shared" si="6"/>
        <v>0</v>
      </c>
      <c r="AR85" s="59">
        <f t="shared" si="7"/>
        <v>0</v>
      </c>
      <c r="AS85" s="334">
        <f t="shared" si="4"/>
        <v>0</v>
      </c>
    </row>
    <row r="86" spans="1:45" ht="15">
      <c r="A86" s="34"/>
      <c r="B86" s="35" t="s">
        <v>129</v>
      </c>
      <c r="C86" s="36" t="s">
        <v>0</v>
      </c>
      <c r="D86" s="323">
        <f>'День 3'!AM86</f>
        <v>0</v>
      </c>
      <c r="E86" s="38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95"/>
      <c r="S86" s="95"/>
      <c r="T86" s="21"/>
      <c r="U86" s="21"/>
      <c r="V86" s="56"/>
      <c r="W86" s="56"/>
      <c r="X86" s="56"/>
      <c r="Y86" s="57"/>
      <c r="Z86" s="56"/>
      <c r="AA86" s="56"/>
      <c r="AB86" s="56"/>
      <c r="AC86" s="56"/>
      <c r="AD86" s="56"/>
      <c r="AE86" s="56"/>
      <c r="AF86" s="56"/>
      <c r="AG86" s="56"/>
      <c r="AH86" s="97"/>
      <c r="AI86" s="97"/>
      <c r="AJ86" s="56"/>
      <c r="AK86" s="56"/>
      <c r="AL86" s="21"/>
      <c r="AM86" s="21"/>
      <c r="AN86" s="56"/>
      <c r="AO86" s="56"/>
      <c r="AP86" s="58">
        <f t="shared" si="5"/>
        <v>0</v>
      </c>
      <c r="AQ86" s="58">
        <f t="shared" si="6"/>
        <v>0</v>
      </c>
      <c r="AR86" s="59">
        <f t="shared" si="7"/>
        <v>0</v>
      </c>
      <c r="AS86" s="334">
        <f t="shared" si="4"/>
        <v>0</v>
      </c>
    </row>
    <row r="87" spans="1:45" ht="15">
      <c r="A87" s="34"/>
      <c r="B87" s="37" t="s">
        <v>362</v>
      </c>
      <c r="C87" s="36" t="s">
        <v>0</v>
      </c>
      <c r="D87" s="323">
        <f>'День 3'!AM87</f>
        <v>0</v>
      </c>
      <c r="E87" s="38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95"/>
      <c r="S87" s="95"/>
      <c r="T87" s="21"/>
      <c r="U87" s="21"/>
      <c r="V87" s="56"/>
      <c r="W87" s="56"/>
      <c r="X87" s="56"/>
      <c r="Y87" s="57"/>
      <c r="Z87" s="56"/>
      <c r="AA87" s="56"/>
      <c r="AB87" s="56"/>
      <c r="AC87" s="56"/>
      <c r="AD87" s="56"/>
      <c r="AE87" s="56"/>
      <c r="AF87" s="56"/>
      <c r="AG87" s="56"/>
      <c r="AH87" s="97"/>
      <c r="AI87" s="97"/>
      <c r="AJ87" s="56"/>
      <c r="AK87" s="56"/>
      <c r="AL87" s="21"/>
      <c r="AM87" s="21"/>
      <c r="AN87" s="56"/>
      <c r="AO87" s="56"/>
      <c r="AP87" s="58">
        <f t="shared" si="5"/>
        <v>0</v>
      </c>
      <c r="AQ87" s="58">
        <f t="shared" si="6"/>
        <v>0</v>
      </c>
      <c r="AR87" s="59">
        <f t="shared" si="7"/>
        <v>0</v>
      </c>
      <c r="AS87" s="334">
        <f t="shared" si="4"/>
        <v>0</v>
      </c>
    </row>
    <row r="88" spans="1:45" ht="15">
      <c r="A88" s="34"/>
      <c r="B88" s="37" t="s">
        <v>180</v>
      </c>
      <c r="C88" s="36" t="s">
        <v>0</v>
      </c>
      <c r="D88" s="323">
        <f>'День 3'!AM88</f>
        <v>0</v>
      </c>
      <c r="E88" s="38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95"/>
      <c r="S88" s="95"/>
      <c r="T88" s="21"/>
      <c r="U88" s="21"/>
      <c r="V88" s="56"/>
      <c r="W88" s="56"/>
      <c r="X88" s="56"/>
      <c r="Y88" s="57"/>
      <c r="Z88" s="56"/>
      <c r="AA88" s="56"/>
      <c r="AB88" s="56"/>
      <c r="AC88" s="56"/>
      <c r="AD88" s="56"/>
      <c r="AE88" s="56"/>
      <c r="AF88" s="56"/>
      <c r="AG88" s="56"/>
      <c r="AH88" s="97"/>
      <c r="AI88" s="97"/>
      <c r="AJ88" s="56"/>
      <c r="AK88" s="56"/>
      <c r="AL88" s="21"/>
      <c r="AM88" s="21"/>
      <c r="AN88" s="56"/>
      <c r="AO88" s="56"/>
      <c r="AP88" s="58">
        <f t="shared" si="5"/>
        <v>0</v>
      </c>
      <c r="AQ88" s="58">
        <f t="shared" si="6"/>
        <v>0</v>
      </c>
      <c r="AR88" s="59">
        <f t="shared" si="7"/>
        <v>0</v>
      </c>
      <c r="AS88" s="334">
        <f t="shared" si="4"/>
        <v>0</v>
      </c>
    </row>
    <row r="89" spans="1:45" ht="15">
      <c r="A89" s="34"/>
      <c r="B89" s="37" t="s">
        <v>95</v>
      </c>
      <c r="C89" s="36" t="s">
        <v>0</v>
      </c>
      <c r="D89" s="323">
        <f>'День 3'!AM89</f>
        <v>0</v>
      </c>
      <c r="E89" s="38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95"/>
      <c r="S89" s="95"/>
      <c r="T89" s="21"/>
      <c r="U89" s="21"/>
      <c r="V89" s="56"/>
      <c r="W89" s="56"/>
      <c r="X89" s="56"/>
      <c r="Y89" s="57"/>
      <c r="Z89" s="56"/>
      <c r="AA89" s="56"/>
      <c r="AB89" s="56"/>
      <c r="AC89" s="56"/>
      <c r="AD89" s="56"/>
      <c r="AE89" s="56"/>
      <c r="AF89" s="56"/>
      <c r="AG89" s="56"/>
      <c r="AH89" s="97"/>
      <c r="AI89" s="97"/>
      <c r="AJ89" s="56"/>
      <c r="AK89" s="56"/>
      <c r="AL89" s="21"/>
      <c r="AM89" s="21"/>
      <c r="AN89" s="56"/>
      <c r="AO89" s="56"/>
      <c r="AP89" s="58">
        <f t="shared" si="5"/>
        <v>0</v>
      </c>
      <c r="AQ89" s="58">
        <f t="shared" si="6"/>
        <v>0</v>
      </c>
      <c r="AR89" s="59">
        <f t="shared" si="7"/>
        <v>0</v>
      </c>
      <c r="AS89" s="334">
        <f t="shared" si="4"/>
        <v>0</v>
      </c>
    </row>
    <row r="90" spans="1:45" ht="15">
      <c r="A90" s="34"/>
      <c r="B90" s="37" t="s">
        <v>100</v>
      </c>
      <c r="C90" s="36" t="s">
        <v>0</v>
      </c>
      <c r="D90" s="323">
        <f>'День 3'!AM90</f>
        <v>0</v>
      </c>
      <c r="E90" s="38"/>
      <c r="F90" s="56"/>
      <c r="G90" s="56"/>
      <c r="H90" s="56"/>
      <c r="I90" s="56"/>
      <c r="J90" s="56"/>
      <c r="K90" s="56"/>
      <c r="L90" s="56"/>
      <c r="M90" s="56"/>
      <c r="N90" s="210">
        <v>0.0466</v>
      </c>
      <c r="O90" s="210">
        <v>0.07766</v>
      </c>
      <c r="P90" s="56"/>
      <c r="Q90" s="56"/>
      <c r="R90" s="95"/>
      <c r="S90" s="95"/>
      <c r="T90" s="21"/>
      <c r="U90" s="21"/>
      <c r="V90" s="56"/>
      <c r="W90" s="56"/>
      <c r="X90" s="56"/>
      <c r="Y90" s="57"/>
      <c r="Z90" s="56"/>
      <c r="AA90" s="56"/>
      <c r="AB90" s="56"/>
      <c r="AC90" s="56"/>
      <c r="AD90" s="56"/>
      <c r="AE90" s="56"/>
      <c r="AF90" s="56"/>
      <c r="AG90" s="56"/>
      <c r="AH90" s="97"/>
      <c r="AI90" s="97"/>
      <c r="AJ90" s="56"/>
      <c r="AK90" s="56"/>
      <c r="AL90" s="21"/>
      <c r="AM90" s="21"/>
      <c r="AN90" s="56"/>
      <c r="AO90" s="56"/>
      <c r="AP90" s="58">
        <f t="shared" si="5"/>
        <v>0</v>
      </c>
      <c r="AQ90" s="58">
        <f t="shared" si="6"/>
        <v>0</v>
      </c>
      <c r="AR90" s="59">
        <f t="shared" si="7"/>
        <v>0</v>
      </c>
      <c r="AS90" s="334">
        <f t="shared" si="4"/>
        <v>0</v>
      </c>
    </row>
    <row r="91" spans="1:45" ht="15">
      <c r="A91" s="34"/>
      <c r="B91" s="35" t="s">
        <v>33</v>
      </c>
      <c r="C91" s="36" t="s">
        <v>0</v>
      </c>
      <c r="D91" s="323">
        <f>'День 3'!AM91</f>
        <v>0</v>
      </c>
      <c r="E91" s="38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95"/>
      <c r="S91" s="95"/>
      <c r="T91" s="21"/>
      <c r="U91" s="21"/>
      <c r="V91" s="56"/>
      <c r="W91" s="56"/>
      <c r="X91" s="56"/>
      <c r="Y91" s="57"/>
      <c r="Z91" s="56"/>
      <c r="AA91" s="56"/>
      <c r="AB91" s="56"/>
      <c r="AC91" s="56"/>
      <c r="AD91" s="56"/>
      <c r="AE91" s="56"/>
      <c r="AF91" s="56"/>
      <c r="AG91" s="56"/>
      <c r="AH91" s="97"/>
      <c r="AI91" s="97"/>
      <c r="AJ91" s="56"/>
      <c r="AK91" s="56"/>
      <c r="AL91" s="21"/>
      <c r="AM91" s="21"/>
      <c r="AN91" s="56"/>
      <c r="AO91" s="56"/>
      <c r="AP91" s="58">
        <f t="shared" si="5"/>
        <v>0</v>
      </c>
      <c r="AQ91" s="58">
        <f t="shared" si="6"/>
        <v>0</v>
      </c>
      <c r="AR91" s="59">
        <f t="shared" si="7"/>
        <v>0</v>
      </c>
      <c r="AS91" s="334">
        <f t="shared" si="4"/>
        <v>0</v>
      </c>
    </row>
    <row r="92" spans="1:45" ht="15">
      <c r="A92" s="34"/>
      <c r="B92" s="35" t="s">
        <v>45</v>
      </c>
      <c r="C92" s="36" t="s">
        <v>0</v>
      </c>
      <c r="D92" s="323">
        <f>'День 3'!AM92</f>
        <v>0</v>
      </c>
      <c r="E92" s="38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95"/>
      <c r="S92" s="95"/>
      <c r="T92" s="21"/>
      <c r="U92" s="21"/>
      <c r="V92" s="56"/>
      <c r="W92" s="56"/>
      <c r="X92" s="56"/>
      <c r="Y92" s="57"/>
      <c r="Z92" s="56"/>
      <c r="AA92" s="56"/>
      <c r="AB92" s="56"/>
      <c r="AC92" s="56"/>
      <c r="AD92" s="56"/>
      <c r="AE92" s="56"/>
      <c r="AF92" s="210">
        <v>0.00264</v>
      </c>
      <c r="AG92" s="210">
        <v>0.00312</v>
      </c>
      <c r="AH92" s="97"/>
      <c r="AI92" s="97"/>
      <c r="AJ92" s="56"/>
      <c r="AK92" s="56"/>
      <c r="AL92" s="21"/>
      <c r="AM92" s="21"/>
      <c r="AN92" s="56"/>
      <c r="AO92" s="56"/>
      <c r="AP92" s="58">
        <f t="shared" si="5"/>
        <v>0</v>
      </c>
      <c r="AQ92" s="58">
        <f t="shared" si="6"/>
        <v>0</v>
      </c>
      <c r="AR92" s="59">
        <f t="shared" si="7"/>
        <v>0</v>
      </c>
      <c r="AS92" s="334">
        <f t="shared" si="4"/>
        <v>0</v>
      </c>
    </row>
    <row r="93" spans="1:45" ht="15">
      <c r="A93" s="34"/>
      <c r="B93" s="43" t="s">
        <v>153</v>
      </c>
      <c r="C93" s="36" t="s">
        <v>0</v>
      </c>
      <c r="D93" s="323">
        <f>'День 3'!AM93</f>
        <v>0</v>
      </c>
      <c r="E93" s="38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95"/>
      <c r="S93" s="95"/>
      <c r="T93" s="21"/>
      <c r="U93" s="21"/>
      <c r="V93" s="56"/>
      <c r="W93" s="56"/>
      <c r="X93" s="56"/>
      <c r="Y93" s="57"/>
      <c r="Z93" s="56"/>
      <c r="AA93" s="56"/>
      <c r="AB93" s="56"/>
      <c r="AC93" s="56"/>
      <c r="AD93" s="56"/>
      <c r="AE93" s="56"/>
      <c r="AF93" s="56"/>
      <c r="AG93" s="56"/>
      <c r="AH93" s="97"/>
      <c r="AI93" s="97"/>
      <c r="AJ93" s="56"/>
      <c r="AK93" s="56"/>
      <c r="AL93" s="21"/>
      <c r="AM93" s="21"/>
      <c r="AN93" s="56"/>
      <c r="AO93" s="56"/>
      <c r="AP93" s="58">
        <f t="shared" si="5"/>
        <v>0</v>
      </c>
      <c r="AQ93" s="58">
        <f t="shared" si="6"/>
        <v>0</v>
      </c>
      <c r="AR93" s="59">
        <f t="shared" si="7"/>
        <v>0</v>
      </c>
      <c r="AS93" s="334">
        <f t="shared" si="4"/>
        <v>0</v>
      </c>
    </row>
    <row r="94" spans="1:45" ht="15">
      <c r="A94" s="34"/>
      <c r="B94" s="43" t="s">
        <v>154</v>
      </c>
      <c r="C94" s="36" t="s">
        <v>0</v>
      </c>
      <c r="D94" s="323">
        <f>'День 3'!AM94</f>
        <v>0</v>
      </c>
      <c r="E94" s="38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95"/>
      <c r="S94" s="95"/>
      <c r="T94" s="21"/>
      <c r="U94" s="21"/>
      <c r="V94" s="56"/>
      <c r="W94" s="56"/>
      <c r="X94" s="56"/>
      <c r="Y94" s="57"/>
      <c r="Z94" s="56"/>
      <c r="AA94" s="56"/>
      <c r="AB94" s="56"/>
      <c r="AC94" s="56"/>
      <c r="AD94" s="56"/>
      <c r="AE94" s="56"/>
      <c r="AF94" s="56"/>
      <c r="AG94" s="56"/>
      <c r="AH94" s="97"/>
      <c r="AI94" s="97"/>
      <c r="AJ94" s="56"/>
      <c r="AK94" s="56"/>
      <c r="AL94" s="21"/>
      <c r="AM94" s="21"/>
      <c r="AN94" s="56"/>
      <c r="AO94" s="56"/>
      <c r="AP94" s="58">
        <f t="shared" si="5"/>
        <v>0</v>
      </c>
      <c r="AQ94" s="58">
        <f t="shared" si="6"/>
        <v>0</v>
      </c>
      <c r="AR94" s="59">
        <f t="shared" si="7"/>
        <v>0</v>
      </c>
      <c r="AS94" s="334">
        <f t="shared" si="4"/>
        <v>0</v>
      </c>
    </row>
    <row r="95" spans="1:45" ht="15">
      <c r="A95" s="34"/>
      <c r="B95" s="43" t="s">
        <v>155</v>
      </c>
      <c r="C95" s="36" t="s">
        <v>0</v>
      </c>
      <c r="D95" s="323">
        <f>'День 3'!AM95</f>
        <v>0</v>
      </c>
      <c r="E95" s="38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95"/>
      <c r="S95" s="95"/>
      <c r="T95" s="155"/>
      <c r="U95" s="155"/>
      <c r="V95" s="56"/>
      <c r="W95" s="56"/>
      <c r="X95" s="56"/>
      <c r="Y95" s="57"/>
      <c r="Z95" s="56"/>
      <c r="AA95" s="56"/>
      <c r="AB95" s="56"/>
      <c r="AC95" s="56"/>
      <c r="AD95" s="56"/>
      <c r="AE95" s="56"/>
      <c r="AF95" s="56"/>
      <c r="AG95" s="56"/>
      <c r="AH95" s="97"/>
      <c r="AI95" s="97"/>
      <c r="AJ95" s="56"/>
      <c r="AK95" s="56"/>
      <c r="AL95" s="21"/>
      <c r="AM95" s="21"/>
      <c r="AN95" s="56"/>
      <c r="AO95" s="56"/>
      <c r="AP95" s="58">
        <f t="shared" si="5"/>
        <v>0</v>
      </c>
      <c r="AQ95" s="58">
        <f t="shared" si="6"/>
        <v>0</v>
      </c>
      <c r="AR95" s="59">
        <f t="shared" si="7"/>
        <v>0</v>
      </c>
      <c r="AS95" s="334">
        <f t="shared" si="4"/>
        <v>0</v>
      </c>
    </row>
    <row r="96" spans="1:45" ht="15">
      <c r="A96" s="34"/>
      <c r="B96" s="43" t="s">
        <v>65</v>
      </c>
      <c r="C96" s="36" t="s">
        <v>0</v>
      </c>
      <c r="D96" s="323">
        <f>'День 3'!AM96</f>
        <v>0</v>
      </c>
      <c r="E96" s="38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95"/>
      <c r="S96" s="95"/>
      <c r="T96" s="21"/>
      <c r="U96" s="21"/>
      <c r="V96" s="56"/>
      <c r="W96" s="56"/>
      <c r="X96" s="56"/>
      <c r="Y96" s="57"/>
      <c r="Z96" s="56"/>
      <c r="AA96" s="56"/>
      <c r="AB96" s="56"/>
      <c r="AC96" s="56"/>
      <c r="AD96" s="56"/>
      <c r="AE96" s="56"/>
      <c r="AF96" s="56"/>
      <c r="AG96" s="56"/>
      <c r="AH96" s="97"/>
      <c r="AI96" s="97"/>
      <c r="AJ96" s="56"/>
      <c r="AK96" s="56"/>
      <c r="AL96" s="21"/>
      <c r="AM96" s="21"/>
      <c r="AN96" s="56"/>
      <c r="AO96" s="56"/>
      <c r="AP96" s="58">
        <f t="shared" si="5"/>
        <v>0</v>
      </c>
      <c r="AQ96" s="58">
        <f t="shared" si="6"/>
        <v>0</v>
      </c>
      <c r="AR96" s="59">
        <f t="shared" si="7"/>
        <v>0</v>
      </c>
      <c r="AS96" s="334">
        <f t="shared" si="4"/>
        <v>0</v>
      </c>
    </row>
    <row r="97" spans="1:45" ht="15">
      <c r="A97" s="34"/>
      <c r="B97" s="35" t="s">
        <v>62</v>
      </c>
      <c r="C97" s="36" t="s">
        <v>0</v>
      </c>
      <c r="D97" s="323">
        <f>'День 3'!AM97</f>
        <v>0</v>
      </c>
      <c r="E97" s="38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95"/>
      <c r="S97" s="95"/>
      <c r="T97" s="21"/>
      <c r="U97" s="21"/>
      <c r="V97" s="56"/>
      <c r="W97" s="56"/>
      <c r="X97" s="56"/>
      <c r="Y97" s="57"/>
      <c r="Z97" s="56"/>
      <c r="AA97" s="56"/>
      <c r="AB97" s="56"/>
      <c r="AC97" s="56"/>
      <c r="AD97" s="56"/>
      <c r="AE97" s="56"/>
      <c r="AF97" s="56"/>
      <c r="AG97" s="56"/>
      <c r="AH97" s="97"/>
      <c r="AI97" s="97"/>
      <c r="AJ97" s="56"/>
      <c r="AK97" s="56"/>
      <c r="AL97" s="21"/>
      <c r="AM97" s="21"/>
      <c r="AN97" s="56"/>
      <c r="AO97" s="56"/>
      <c r="AP97" s="58">
        <f t="shared" si="5"/>
        <v>0</v>
      </c>
      <c r="AQ97" s="58">
        <f t="shared" si="6"/>
        <v>0</v>
      </c>
      <c r="AR97" s="59">
        <f t="shared" si="7"/>
        <v>0</v>
      </c>
      <c r="AS97" s="334">
        <f t="shared" si="4"/>
        <v>0</v>
      </c>
    </row>
    <row r="98" spans="1:45" ht="15">
      <c r="A98" s="125">
        <v>25</v>
      </c>
      <c r="B98" s="126" t="s">
        <v>156</v>
      </c>
      <c r="C98" s="119" t="s">
        <v>0</v>
      </c>
      <c r="D98" s="323">
        <f>'День 3'!AM98</f>
        <v>0</v>
      </c>
      <c r="E98" s="128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95"/>
      <c r="S98" s="95"/>
      <c r="T98" s="21"/>
      <c r="U98" s="21"/>
      <c r="V98" s="56"/>
      <c r="W98" s="56"/>
      <c r="X98" s="56"/>
      <c r="Y98" s="57"/>
      <c r="Z98" s="56"/>
      <c r="AA98" s="56"/>
      <c r="AB98" s="56"/>
      <c r="AC98" s="56"/>
      <c r="AD98" s="56"/>
      <c r="AE98" s="56"/>
      <c r="AF98" s="56"/>
      <c r="AG98" s="56"/>
      <c r="AH98" s="97"/>
      <c r="AI98" s="97"/>
      <c r="AJ98" s="56"/>
      <c r="AK98" s="56"/>
      <c r="AL98" s="21"/>
      <c r="AM98" s="21"/>
      <c r="AN98" s="56"/>
      <c r="AO98" s="56"/>
      <c r="AP98" s="122">
        <f>AP99+AP100+AP101+AP102+AP103</f>
        <v>0</v>
      </c>
      <c r="AQ98" s="122">
        <f>AQ99+AQ100+AQ101+AQ102+AQ103</f>
        <v>0</v>
      </c>
      <c r="AR98" s="122">
        <f>AR99+AR100+AR101+AR102+AR103</f>
        <v>0</v>
      </c>
      <c r="AS98" s="334">
        <f t="shared" si="4"/>
        <v>0</v>
      </c>
    </row>
    <row r="99" spans="1:45" ht="15">
      <c r="A99" s="45"/>
      <c r="B99" s="43" t="s">
        <v>157</v>
      </c>
      <c r="C99" s="36" t="s">
        <v>0</v>
      </c>
      <c r="D99" s="323">
        <f>'День 3'!AM99</f>
        <v>0</v>
      </c>
      <c r="E99" s="38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95"/>
      <c r="S99" s="95"/>
      <c r="T99" s="21"/>
      <c r="U99" s="21"/>
      <c r="V99" s="56"/>
      <c r="W99" s="56"/>
      <c r="X99" s="56"/>
      <c r="Y99" s="57"/>
      <c r="Z99" s="56"/>
      <c r="AA99" s="56"/>
      <c r="AB99" s="56"/>
      <c r="AC99" s="56"/>
      <c r="AD99" s="56"/>
      <c r="AE99" s="56"/>
      <c r="AF99" s="56"/>
      <c r="AG99" s="56"/>
      <c r="AH99" s="97"/>
      <c r="AI99" s="97"/>
      <c r="AJ99" s="56"/>
      <c r="AK99" s="56"/>
      <c r="AL99" s="21"/>
      <c r="AM99" s="21"/>
      <c r="AN99" s="56"/>
      <c r="AO99" s="56"/>
      <c r="AP99" s="58">
        <f t="shared" si="5"/>
        <v>0</v>
      </c>
      <c r="AQ99" s="58">
        <f t="shared" si="6"/>
        <v>0</v>
      </c>
      <c r="AR99" s="59">
        <f t="shared" si="7"/>
        <v>0</v>
      </c>
      <c r="AS99" s="334">
        <f t="shared" si="4"/>
        <v>0</v>
      </c>
    </row>
    <row r="100" spans="1:45" ht="15">
      <c r="A100" s="45"/>
      <c r="B100" s="43" t="s">
        <v>203</v>
      </c>
      <c r="C100" s="36" t="s">
        <v>0</v>
      </c>
      <c r="D100" s="323">
        <f>'День 3'!AM100</f>
        <v>0</v>
      </c>
      <c r="E100" s="38"/>
      <c r="F100" s="56"/>
      <c r="G100" s="56"/>
      <c r="H100" s="56"/>
      <c r="I100" s="56"/>
      <c r="J100" s="56"/>
      <c r="K100" s="56"/>
      <c r="L100" s="210">
        <v>0.015</v>
      </c>
      <c r="M100" s="210">
        <v>0.02</v>
      </c>
      <c r="N100" s="56"/>
      <c r="O100" s="56"/>
      <c r="P100" s="56"/>
      <c r="Q100" s="56"/>
      <c r="R100" s="95"/>
      <c r="S100" s="95"/>
      <c r="T100" s="21"/>
      <c r="U100" s="21"/>
      <c r="V100" s="56"/>
      <c r="W100" s="56"/>
      <c r="X100" s="56"/>
      <c r="Y100" s="57"/>
      <c r="Z100" s="56"/>
      <c r="AA100" s="56"/>
      <c r="AB100" s="56"/>
      <c r="AC100" s="56"/>
      <c r="AD100" s="56"/>
      <c r="AE100" s="56"/>
      <c r="AF100" s="56"/>
      <c r="AG100" s="56"/>
      <c r="AH100" s="97"/>
      <c r="AI100" s="97"/>
      <c r="AJ100" s="56"/>
      <c r="AK100" s="56"/>
      <c r="AL100" s="21"/>
      <c r="AM100" s="21"/>
      <c r="AN100" s="56"/>
      <c r="AO100" s="56"/>
      <c r="AP100" s="58">
        <f t="shared" si="5"/>
        <v>0</v>
      </c>
      <c r="AQ100" s="58">
        <f t="shared" si="6"/>
        <v>0</v>
      </c>
      <c r="AR100" s="59">
        <f t="shared" si="7"/>
        <v>0</v>
      </c>
      <c r="AS100" s="334">
        <f t="shared" si="4"/>
        <v>0</v>
      </c>
    </row>
    <row r="101" spans="1:45" ht="15">
      <c r="A101" s="45"/>
      <c r="B101" s="43" t="s">
        <v>124</v>
      </c>
      <c r="C101" s="36" t="s">
        <v>0</v>
      </c>
      <c r="D101" s="323">
        <f>'День 3'!AM101</f>
        <v>0</v>
      </c>
      <c r="E101" s="38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95"/>
      <c r="S101" s="95"/>
      <c r="T101" s="21"/>
      <c r="U101" s="21"/>
      <c r="V101" s="56"/>
      <c r="W101" s="56"/>
      <c r="X101" s="56"/>
      <c r="Y101" s="57"/>
      <c r="Z101" s="56"/>
      <c r="AA101" s="56"/>
      <c r="AB101" s="56"/>
      <c r="AC101" s="56"/>
      <c r="AD101" s="56"/>
      <c r="AE101" s="56"/>
      <c r="AF101" s="56"/>
      <c r="AG101" s="56"/>
      <c r="AH101" s="97"/>
      <c r="AI101" s="97"/>
      <c r="AJ101" s="56"/>
      <c r="AK101" s="56"/>
      <c r="AL101" s="21"/>
      <c r="AM101" s="21"/>
      <c r="AN101" s="56"/>
      <c r="AO101" s="56"/>
      <c r="AP101" s="58">
        <f t="shared" si="5"/>
        <v>0</v>
      </c>
      <c r="AQ101" s="58">
        <f t="shared" si="6"/>
        <v>0</v>
      </c>
      <c r="AR101" s="59">
        <f t="shared" si="7"/>
        <v>0</v>
      </c>
      <c r="AS101" s="334">
        <f t="shared" si="4"/>
        <v>0</v>
      </c>
    </row>
    <row r="102" spans="1:45" ht="15">
      <c r="A102" s="34"/>
      <c r="B102" s="35" t="s">
        <v>53</v>
      </c>
      <c r="C102" s="36" t="s">
        <v>0</v>
      </c>
      <c r="D102" s="323">
        <f>'День 3'!AM102</f>
        <v>0</v>
      </c>
      <c r="E102" s="38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95"/>
      <c r="S102" s="95"/>
      <c r="T102" s="21"/>
      <c r="U102" s="21"/>
      <c r="V102" s="56"/>
      <c r="W102" s="56"/>
      <c r="X102" s="56"/>
      <c r="Y102" s="57"/>
      <c r="Z102" s="56"/>
      <c r="AA102" s="56"/>
      <c r="AB102" s="56"/>
      <c r="AC102" s="56"/>
      <c r="AD102" s="56"/>
      <c r="AE102" s="56"/>
      <c r="AF102" s="56"/>
      <c r="AG102" s="56"/>
      <c r="AH102" s="97"/>
      <c r="AI102" s="97"/>
      <c r="AJ102" s="56"/>
      <c r="AK102" s="56"/>
      <c r="AL102" s="21"/>
      <c r="AM102" s="21"/>
      <c r="AN102" s="56"/>
      <c r="AO102" s="56"/>
      <c r="AP102" s="58">
        <f t="shared" si="5"/>
        <v>0</v>
      </c>
      <c r="AQ102" s="58">
        <f t="shared" si="6"/>
        <v>0</v>
      </c>
      <c r="AR102" s="59">
        <f t="shared" si="7"/>
        <v>0</v>
      </c>
      <c r="AS102" s="334">
        <f t="shared" si="4"/>
        <v>0</v>
      </c>
    </row>
    <row r="103" spans="1:45" ht="15">
      <c r="A103" s="46"/>
      <c r="B103" s="47" t="s">
        <v>57</v>
      </c>
      <c r="C103" s="36" t="s">
        <v>0</v>
      </c>
      <c r="D103" s="323">
        <f>'День 3'!AM103</f>
        <v>0</v>
      </c>
      <c r="E103" s="38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95"/>
      <c r="S103" s="95"/>
      <c r="T103" s="21"/>
      <c r="U103" s="21"/>
      <c r="V103" s="56"/>
      <c r="W103" s="56"/>
      <c r="X103" s="56"/>
      <c r="Y103" s="57"/>
      <c r="Z103" s="56"/>
      <c r="AA103" s="56"/>
      <c r="AB103" s="56"/>
      <c r="AC103" s="56"/>
      <c r="AD103" s="56"/>
      <c r="AE103" s="56"/>
      <c r="AF103" s="56"/>
      <c r="AG103" s="56"/>
      <c r="AH103" s="97"/>
      <c r="AI103" s="97"/>
      <c r="AJ103" s="56"/>
      <c r="AK103" s="56"/>
      <c r="AL103" s="21"/>
      <c r="AM103" s="21"/>
      <c r="AN103" s="56"/>
      <c r="AO103" s="56"/>
      <c r="AP103" s="58">
        <f t="shared" si="5"/>
        <v>0</v>
      </c>
      <c r="AQ103" s="58">
        <f t="shared" si="6"/>
        <v>0</v>
      </c>
      <c r="AR103" s="59">
        <f t="shared" si="7"/>
        <v>0</v>
      </c>
      <c r="AS103" s="334">
        <f t="shared" si="4"/>
        <v>0</v>
      </c>
    </row>
    <row r="104" spans="1:45" ht="15">
      <c r="A104" s="125">
        <v>26</v>
      </c>
      <c r="B104" s="126" t="s">
        <v>158</v>
      </c>
      <c r="C104" s="119" t="s">
        <v>0</v>
      </c>
      <c r="D104" s="323">
        <f>'День 3'!AM104</f>
        <v>0</v>
      </c>
      <c r="E104" s="128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95"/>
      <c r="S104" s="95"/>
      <c r="T104" s="21"/>
      <c r="U104" s="21"/>
      <c r="V104" s="56"/>
      <c r="W104" s="56"/>
      <c r="X104" s="56"/>
      <c r="Y104" s="57"/>
      <c r="Z104" s="56"/>
      <c r="AA104" s="56"/>
      <c r="AB104" s="56"/>
      <c r="AC104" s="56"/>
      <c r="AD104" s="56"/>
      <c r="AE104" s="56"/>
      <c r="AF104" s="56"/>
      <c r="AG104" s="56"/>
      <c r="AH104" s="97"/>
      <c r="AI104" s="97"/>
      <c r="AJ104" s="56"/>
      <c r="AK104" s="56"/>
      <c r="AL104" s="21"/>
      <c r="AM104" s="21"/>
      <c r="AN104" s="56"/>
      <c r="AO104" s="56"/>
      <c r="AP104" s="122">
        <f>AP105+AP106</f>
        <v>0</v>
      </c>
      <c r="AQ104" s="122">
        <f>AQ105+AQ106</f>
        <v>0</v>
      </c>
      <c r="AR104" s="122">
        <f>AR105+AR106</f>
        <v>0</v>
      </c>
      <c r="AS104" s="334">
        <f t="shared" si="4"/>
        <v>0</v>
      </c>
    </row>
    <row r="105" spans="1:45" ht="15">
      <c r="A105" s="34"/>
      <c r="B105" s="37" t="s">
        <v>41</v>
      </c>
      <c r="C105" s="36" t="s">
        <v>0</v>
      </c>
      <c r="D105" s="323">
        <f>'День 3'!AM105</f>
        <v>0</v>
      </c>
      <c r="E105" s="38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95"/>
      <c r="S105" s="95"/>
      <c r="T105" s="21"/>
      <c r="U105" s="21"/>
      <c r="V105" s="56"/>
      <c r="W105" s="56"/>
      <c r="X105" s="56"/>
      <c r="Y105" s="57"/>
      <c r="Z105" s="56"/>
      <c r="AA105" s="56"/>
      <c r="AB105" s="56"/>
      <c r="AC105" s="56"/>
      <c r="AD105" s="56"/>
      <c r="AE105" s="56"/>
      <c r="AF105" s="56"/>
      <c r="AG105" s="56"/>
      <c r="AH105" s="97"/>
      <c r="AI105" s="97"/>
      <c r="AJ105" s="56"/>
      <c r="AK105" s="56"/>
      <c r="AL105" s="21"/>
      <c r="AM105" s="21"/>
      <c r="AN105" s="56"/>
      <c r="AO105" s="56"/>
      <c r="AP105" s="58">
        <f t="shared" si="5"/>
        <v>0</v>
      </c>
      <c r="AQ105" s="58">
        <f t="shared" si="6"/>
        <v>0</v>
      </c>
      <c r="AR105" s="59">
        <f t="shared" si="7"/>
        <v>0</v>
      </c>
      <c r="AS105" s="334">
        <f t="shared" si="4"/>
        <v>0</v>
      </c>
    </row>
    <row r="106" spans="1:45" ht="15">
      <c r="A106" s="34"/>
      <c r="B106" s="37" t="s">
        <v>303</v>
      </c>
      <c r="C106" s="36" t="s">
        <v>0</v>
      </c>
      <c r="D106" s="323">
        <f>'День 3'!AM106</f>
        <v>0</v>
      </c>
      <c r="E106" s="38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95"/>
      <c r="S106" s="95"/>
      <c r="T106" s="21"/>
      <c r="U106" s="21"/>
      <c r="V106" s="56"/>
      <c r="W106" s="56"/>
      <c r="X106" s="56"/>
      <c r="Y106" s="57"/>
      <c r="Z106" s="56"/>
      <c r="AA106" s="56"/>
      <c r="AB106" s="210">
        <v>0.125</v>
      </c>
      <c r="AC106" s="210">
        <v>0.125</v>
      </c>
      <c r="AD106" s="56"/>
      <c r="AE106" s="56"/>
      <c r="AF106" s="56"/>
      <c r="AG106" s="56"/>
      <c r="AH106" s="97"/>
      <c r="AI106" s="97"/>
      <c r="AJ106" s="56"/>
      <c r="AK106" s="56"/>
      <c r="AL106" s="21"/>
      <c r="AM106" s="21"/>
      <c r="AN106" s="56"/>
      <c r="AO106" s="56"/>
      <c r="AP106" s="58">
        <f t="shared" si="5"/>
        <v>0</v>
      </c>
      <c r="AQ106" s="58">
        <f t="shared" si="6"/>
        <v>0</v>
      </c>
      <c r="AR106" s="59">
        <f t="shared" si="7"/>
        <v>0</v>
      </c>
      <c r="AS106" s="334">
        <f t="shared" si="4"/>
        <v>0</v>
      </c>
    </row>
    <row r="107" spans="1:45" ht="15">
      <c r="A107" s="117">
        <v>27</v>
      </c>
      <c r="B107" s="127" t="s">
        <v>176</v>
      </c>
      <c r="C107" s="119" t="s">
        <v>0</v>
      </c>
      <c r="D107" s="323">
        <f>'День 3'!AM107</f>
        <v>0</v>
      </c>
      <c r="E107" s="128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95"/>
      <c r="S107" s="95"/>
      <c r="T107" s="21"/>
      <c r="U107" s="21"/>
      <c r="V107" s="56"/>
      <c r="W107" s="56"/>
      <c r="X107" s="56"/>
      <c r="Y107" s="57"/>
      <c r="Z107" s="56"/>
      <c r="AA107" s="56"/>
      <c r="AB107" s="56"/>
      <c r="AC107" s="56"/>
      <c r="AD107" s="56"/>
      <c r="AE107" s="56"/>
      <c r="AF107" s="56"/>
      <c r="AG107" s="56"/>
      <c r="AH107" s="97"/>
      <c r="AI107" s="97"/>
      <c r="AJ107" s="56"/>
      <c r="AK107" s="56"/>
      <c r="AL107" s="21"/>
      <c r="AM107" s="21"/>
      <c r="AN107" s="56"/>
      <c r="AO107" s="56"/>
      <c r="AP107" s="107">
        <f t="shared" si="5"/>
        <v>0</v>
      </c>
      <c r="AQ107" s="107">
        <f t="shared" si="6"/>
        <v>0</v>
      </c>
      <c r="AR107" s="107">
        <f t="shared" si="7"/>
        <v>0</v>
      </c>
      <c r="AS107" s="334">
        <f t="shared" si="4"/>
        <v>0</v>
      </c>
    </row>
    <row r="108" spans="1:45" ht="15">
      <c r="A108" s="117">
        <v>28</v>
      </c>
      <c r="B108" s="128" t="s">
        <v>107</v>
      </c>
      <c r="C108" s="119" t="s">
        <v>0</v>
      </c>
      <c r="D108" s="323">
        <f>'День 3'!AM108</f>
        <v>0</v>
      </c>
      <c r="E108" s="128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95"/>
      <c r="S108" s="95"/>
      <c r="T108" s="21"/>
      <c r="U108" s="21"/>
      <c r="V108" s="56"/>
      <c r="W108" s="56"/>
      <c r="X108" s="56"/>
      <c r="Y108" s="57"/>
      <c r="Z108" s="56"/>
      <c r="AA108" s="56"/>
      <c r="AB108" s="56"/>
      <c r="AC108" s="56"/>
      <c r="AD108" s="56"/>
      <c r="AE108" s="56"/>
      <c r="AF108" s="56"/>
      <c r="AG108" s="56"/>
      <c r="AH108" s="97"/>
      <c r="AI108" s="97"/>
      <c r="AJ108" s="56"/>
      <c r="AK108" s="56"/>
      <c r="AL108" s="21"/>
      <c r="AM108" s="21"/>
      <c r="AN108" s="56"/>
      <c r="AO108" s="56"/>
      <c r="AP108" s="107">
        <f t="shared" si="5"/>
        <v>0</v>
      </c>
      <c r="AQ108" s="107">
        <f t="shared" si="6"/>
        <v>0</v>
      </c>
      <c r="AR108" s="107">
        <f t="shared" si="7"/>
        <v>0</v>
      </c>
      <c r="AS108" s="334">
        <f t="shared" si="4"/>
        <v>0</v>
      </c>
    </row>
    <row r="109" spans="1:45" ht="15">
      <c r="A109" s="117">
        <v>29</v>
      </c>
      <c r="B109" s="128" t="s">
        <v>177</v>
      </c>
      <c r="C109" s="119" t="s">
        <v>0</v>
      </c>
      <c r="D109" s="323">
        <f>'День 3'!AM109</f>
        <v>0</v>
      </c>
      <c r="E109" s="128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95"/>
      <c r="S109" s="95"/>
      <c r="T109" s="21"/>
      <c r="U109" s="21"/>
      <c r="V109" s="56"/>
      <c r="W109" s="56"/>
      <c r="X109" s="56"/>
      <c r="Y109" s="57"/>
      <c r="Z109" s="56"/>
      <c r="AA109" s="56"/>
      <c r="AB109" s="56"/>
      <c r="AC109" s="56"/>
      <c r="AD109" s="56"/>
      <c r="AE109" s="56"/>
      <c r="AF109" s="56"/>
      <c r="AG109" s="56"/>
      <c r="AH109" s="97"/>
      <c r="AI109" s="97"/>
      <c r="AJ109" s="56"/>
      <c r="AK109" s="56"/>
      <c r="AL109" s="21"/>
      <c r="AM109" s="21"/>
      <c r="AN109" s="56"/>
      <c r="AO109" s="56"/>
      <c r="AP109" s="107">
        <f t="shared" si="5"/>
        <v>0</v>
      </c>
      <c r="AQ109" s="107">
        <f t="shared" si="6"/>
        <v>0</v>
      </c>
      <c r="AR109" s="107">
        <f t="shared" si="7"/>
        <v>0</v>
      </c>
      <c r="AS109" s="334">
        <f t="shared" si="4"/>
        <v>0</v>
      </c>
    </row>
    <row r="110" spans="1:45" ht="15">
      <c r="A110" s="117">
        <v>30</v>
      </c>
      <c r="B110" s="119" t="s">
        <v>52</v>
      </c>
      <c r="C110" s="119" t="s">
        <v>0</v>
      </c>
      <c r="D110" s="323">
        <f>'День 3'!AM110</f>
        <v>0</v>
      </c>
      <c r="E110" s="128"/>
      <c r="F110" s="56"/>
      <c r="G110" s="56"/>
      <c r="H110" s="56"/>
      <c r="I110" s="56"/>
      <c r="J110" s="56"/>
      <c r="K110" s="56"/>
      <c r="L110" s="56"/>
      <c r="M110" s="56"/>
      <c r="N110" s="56"/>
      <c r="O110" s="95"/>
      <c r="P110" s="210">
        <v>0.00096</v>
      </c>
      <c r="Q110" s="210">
        <v>0.00096</v>
      </c>
      <c r="R110" s="95"/>
      <c r="S110" s="95"/>
      <c r="T110" s="21"/>
      <c r="U110" s="21"/>
      <c r="V110" s="56"/>
      <c r="W110" s="56"/>
      <c r="X110" s="56"/>
      <c r="Y110" s="57"/>
      <c r="Z110" s="210">
        <v>0.102</v>
      </c>
      <c r="AA110" s="210">
        <v>0.12</v>
      </c>
      <c r="AB110" s="56"/>
      <c r="AC110" s="56"/>
      <c r="AD110" s="56"/>
      <c r="AE110" s="56"/>
      <c r="AF110" s="56"/>
      <c r="AG110" s="56"/>
      <c r="AH110" s="158"/>
      <c r="AI110" s="158"/>
      <c r="AJ110" s="56"/>
      <c r="AK110" s="56"/>
      <c r="AL110" s="21"/>
      <c r="AM110" s="21"/>
      <c r="AN110" s="56"/>
      <c r="AO110" s="56"/>
      <c r="AP110" s="107">
        <f t="shared" si="5"/>
        <v>0</v>
      </c>
      <c r="AQ110" s="107">
        <f t="shared" si="6"/>
        <v>0</v>
      </c>
      <c r="AR110" s="107">
        <f t="shared" si="7"/>
        <v>0</v>
      </c>
      <c r="AS110" s="334">
        <f t="shared" si="4"/>
        <v>0</v>
      </c>
    </row>
    <row r="111" spans="28:45" ht="15">
      <c r="AB111" s="195"/>
      <c r="AC111" s="195"/>
      <c r="AD111" s="195"/>
      <c r="AE111" s="195"/>
      <c r="AO111" s="1" t="s">
        <v>138</v>
      </c>
      <c r="AP111" s="103">
        <v>0.048</v>
      </c>
      <c r="AQ111" s="104" t="s">
        <v>137</v>
      </c>
      <c r="AR111" s="105">
        <f>AR110/AP111</f>
        <v>0</v>
      </c>
      <c r="AS111" s="334">
        <f t="shared" si="4"/>
        <v>0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AN2:AO2"/>
    <mergeCell ref="T2:U2"/>
    <mergeCell ref="J2:K2"/>
    <mergeCell ref="AS1:AS2"/>
    <mergeCell ref="AR1:AR2"/>
    <mergeCell ref="AL2:AM2"/>
    <mergeCell ref="AF2:AG2"/>
    <mergeCell ref="AB2:AC2"/>
    <mergeCell ref="AP1:AQ1"/>
    <mergeCell ref="AH2:AI2"/>
    <mergeCell ref="AJ2:AK2"/>
    <mergeCell ref="F1:AO1"/>
    <mergeCell ref="R2:S2"/>
    <mergeCell ref="F2:G2"/>
    <mergeCell ref="X2:Y2"/>
    <mergeCell ref="V2:W2"/>
    <mergeCell ref="H2:I2"/>
    <mergeCell ref="Z2:AA2"/>
    <mergeCell ref="N2:O2"/>
    <mergeCell ref="AD2:AE2"/>
    <mergeCell ref="L2:M2"/>
    <mergeCell ref="P2:Q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N111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N3" sqref="AN3"/>
    </sheetView>
  </sheetViews>
  <sheetFormatPr defaultColWidth="9.140625" defaultRowHeight="15"/>
  <cols>
    <col min="1" max="1" width="3.140625" style="49" customWidth="1"/>
    <col min="2" max="2" width="23.57421875" style="49" customWidth="1"/>
    <col min="3" max="3" width="2.8515625" style="49" customWidth="1"/>
    <col min="4" max="4" width="5.421875" style="49" customWidth="1"/>
    <col min="5" max="5" width="6.8515625" style="49" customWidth="1"/>
    <col min="6" max="7" width="6.140625" style="49" customWidth="1"/>
    <col min="8" max="9" width="6.57421875" style="49" customWidth="1"/>
    <col min="10" max="12" width="6.140625" style="49" customWidth="1"/>
    <col min="13" max="13" width="5.7109375" style="49" customWidth="1"/>
    <col min="14" max="15" width="6.140625" style="49" customWidth="1"/>
    <col min="16" max="16" width="8.57421875" style="49" customWidth="1"/>
    <col min="17" max="17" width="8.00390625" style="49" customWidth="1"/>
    <col min="18" max="19" width="6.140625" style="49" customWidth="1"/>
    <col min="20" max="22" width="6.28125" style="49" customWidth="1"/>
    <col min="23" max="23" width="6.421875" style="49" customWidth="1"/>
    <col min="24" max="25" width="5.7109375" style="49" customWidth="1"/>
    <col min="26" max="26" width="7.28125" style="49" customWidth="1"/>
    <col min="27" max="27" width="7.140625" style="49" customWidth="1"/>
    <col min="28" max="33" width="6.140625" style="49" customWidth="1"/>
    <col min="34" max="35" width="5.421875" style="9" hidden="1" customWidth="1"/>
    <col min="36" max="36" width="6.00390625" style="49" hidden="1" customWidth="1"/>
    <col min="37" max="37" width="5.57421875" style="49" hidden="1" customWidth="1"/>
    <col min="38" max="38" width="8.28125" style="49" customWidth="1"/>
    <col min="39" max="39" width="7.8515625" style="49" customWidth="1"/>
    <col min="40" max="40" width="8.421875" style="49" customWidth="1"/>
  </cols>
  <sheetData>
    <row r="1" spans="1:40" ht="29.25" customHeight="1">
      <c r="A1" s="25"/>
      <c r="B1" s="26" t="s">
        <v>169</v>
      </c>
      <c r="C1" s="27"/>
      <c r="D1" s="296"/>
      <c r="E1" s="297"/>
      <c r="F1" s="297"/>
      <c r="G1" s="297"/>
      <c r="H1" s="297"/>
      <c r="I1" s="297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9"/>
      <c r="AL1" s="280" t="s">
        <v>170</v>
      </c>
      <c r="AM1" s="281"/>
      <c r="AN1" s="270" t="s">
        <v>125</v>
      </c>
    </row>
    <row r="2" spans="1:40" s="5" customFormat="1" ht="54" customHeight="1">
      <c r="A2" s="28"/>
      <c r="B2" s="66" t="s">
        <v>116</v>
      </c>
      <c r="C2" s="29"/>
      <c r="D2" s="286" t="s">
        <v>312</v>
      </c>
      <c r="E2" s="287"/>
      <c r="F2" s="282" t="s">
        <v>87</v>
      </c>
      <c r="G2" s="283"/>
      <c r="H2" s="282" t="s">
        <v>228</v>
      </c>
      <c r="I2" s="283"/>
      <c r="J2" s="282" t="s">
        <v>317</v>
      </c>
      <c r="K2" s="283"/>
      <c r="L2" s="303" t="s">
        <v>355</v>
      </c>
      <c r="M2" s="304"/>
      <c r="N2" s="282" t="s">
        <v>353</v>
      </c>
      <c r="O2" s="283"/>
      <c r="P2" s="286" t="s">
        <v>313</v>
      </c>
      <c r="Q2" s="287"/>
      <c r="R2" s="286" t="s">
        <v>241</v>
      </c>
      <c r="S2" s="287"/>
      <c r="T2" s="282" t="s">
        <v>208</v>
      </c>
      <c r="U2" s="283"/>
      <c r="V2" s="292" t="s">
        <v>315</v>
      </c>
      <c r="W2" s="293"/>
      <c r="X2" s="286" t="s">
        <v>126</v>
      </c>
      <c r="Y2" s="300"/>
      <c r="Z2" s="286" t="s">
        <v>232</v>
      </c>
      <c r="AA2" s="287"/>
      <c r="AB2" s="286" t="s">
        <v>267</v>
      </c>
      <c r="AC2" s="300"/>
      <c r="AD2" s="303" t="s">
        <v>250</v>
      </c>
      <c r="AE2" s="304"/>
      <c r="AF2" s="282" t="s">
        <v>316</v>
      </c>
      <c r="AG2" s="283"/>
      <c r="AH2" s="284"/>
      <c r="AI2" s="285"/>
      <c r="AJ2" s="290"/>
      <c r="AK2" s="291"/>
      <c r="AL2" s="110" t="s">
        <v>73</v>
      </c>
      <c r="AM2" s="109" t="s">
        <v>74</v>
      </c>
      <c r="AN2" s="271"/>
    </row>
    <row r="3" spans="1:40" ht="15.75">
      <c r="A3" s="30"/>
      <c r="B3" s="31" t="s">
        <v>68</v>
      </c>
      <c r="C3" s="32"/>
      <c r="D3" s="50" t="s">
        <v>55</v>
      </c>
      <c r="E3" s="50" t="s">
        <v>56</v>
      </c>
      <c r="F3" s="10" t="s">
        <v>55</v>
      </c>
      <c r="G3" s="10" t="s">
        <v>56</v>
      </c>
      <c r="H3" s="10" t="s">
        <v>55</v>
      </c>
      <c r="I3" s="10" t="s">
        <v>56</v>
      </c>
      <c r="J3" s="11" t="s">
        <v>55</v>
      </c>
      <c r="K3" s="11" t="s">
        <v>56</v>
      </c>
      <c r="L3" s="50" t="s">
        <v>55</v>
      </c>
      <c r="M3" s="50" t="s">
        <v>56</v>
      </c>
      <c r="N3" s="11" t="s">
        <v>55</v>
      </c>
      <c r="O3" s="11" t="s">
        <v>56</v>
      </c>
      <c r="P3" s="50" t="s">
        <v>55</v>
      </c>
      <c r="Q3" s="50" t="s">
        <v>56</v>
      </c>
      <c r="R3" s="14" t="s">
        <v>55</v>
      </c>
      <c r="S3" s="14" t="s">
        <v>56</v>
      </c>
      <c r="T3" s="11" t="s">
        <v>55</v>
      </c>
      <c r="U3" s="11" t="s">
        <v>56</v>
      </c>
      <c r="V3" s="82" t="s">
        <v>55</v>
      </c>
      <c r="W3" s="81" t="s">
        <v>56</v>
      </c>
      <c r="X3" s="11" t="s">
        <v>55</v>
      </c>
      <c r="Y3" s="11" t="s">
        <v>56</v>
      </c>
      <c r="Z3" s="11" t="s">
        <v>55</v>
      </c>
      <c r="AA3" s="11" t="s">
        <v>56</v>
      </c>
      <c r="AB3" s="11" t="s">
        <v>55</v>
      </c>
      <c r="AC3" s="11" t="s">
        <v>56</v>
      </c>
      <c r="AD3" s="11" t="s">
        <v>55</v>
      </c>
      <c r="AE3" s="11" t="s">
        <v>56</v>
      </c>
      <c r="AF3" s="11" t="s">
        <v>55</v>
      </c>
      <c r="AG3" s="11" t="s">
        <v>56</v>
      </c>
      <c r="AH3" s="11"/>
      <c r="AI3" s="11"/>
      <c r="AJ3" s="11"/>
      <c r="AK3" s="14"/>
      <c r="AL3" s="100" t="s">
        <v>367</v>
      </c>
      <c r="AM3" s="100" t="s">
        <v>367</v>
      </c>
      <c r="AN3" s="101">
        <f>AL3+AM3</f>
        <v>0</v>
      </c>
    </row>
    <row r="4" spans="1:40" ht="15">
      <c r="A4" s="30"/>
      <c r="B4" s="31" t="s">
        <v>70</v>
      </c>
      <c r="C4" s="33"/>
      <c r="D4" s="73" t="s">
        <v>81</v>
      </c>
      <c r="E4" s="73" t="s">
        <v>80</v>
      </c>
      <c r="F4" s="73" t="s">
        <v>96</v>
      </c>
      <c r="G4" s="73" t="s">
        <v>223</v>
      </c>
      <c r="H4" s="73" t="s">
        <v>89</v>
      </c>
      <c r="I4" s="73" t="s">
        <v>218</v>
      </c>
      <c r="J4" s="73" t="s">
        <v>79</v>
      </c>
      <c r="K4" s="73" t="s">
        <v>83</v>
      </c>
      <c r="L4" s="73" t="s">
        <v>78</v>
      </c>
      <c r="M4" s="73" t="s">
        <v>81</v>
      </c>
      <c r="N4" s="73" t="s">
        <v>91</v>
      </c>
      <c r="O4" s="74">
        <v>50</v>
      </c>
      <c r="P4" s="73" t="s">
        <v>275</v>
      </c>
      <c r="Q4" s="73" t="s">
        <v>314</v>
      </c>
      <c r="R4" s="73" t="s">
        <v>243</v>
      </c>
      <c r="S4" s="73" t="s">
        <v>242</v>
      </c>
      <c r="T4" s="73" t="s">
        <v>128</v>
      </c>
      <c r="U4" s="73" t="s">
        <v>102</v>
      </c>
      <c r="V4" s="220" t="s">
        <v>78</v>
      </c>
      <c r="W4" s="220" t="s">
        <v>81</v>
      </c>
      <c r="X4" s="73" t="s">
        <v>249</v>
      </c>
      <c r="Y4" s="73" t="s">
        <v>244</v>
      </c>
      <c r="Z4" s="73" t="s">
        <v>233</v>
      </c>
      <c r="AA4" s="73" t="s">
        <v>234</v>
      </c>
      <c r="AB4" s="73" t="s">
        <v>91</v>
      </c>
      <c r="AC4" s="74">
        <v>50</v>
      </c>
      <c r="AD4" s="73" t="s">
        <v>196</v>
      </c>
      <c r="AE4" s="73" t="s">
        <v>251</v>
      </c>
      <c r="AF4" s="73" t="s">
        <v>92</v>
      </c>
      <c r="AG4" s="73" t="s">
        <v>92</v>
      </c>
      <c r="AH4" s="73"/>
      <c r="AI4" s="73"/>
      <c r="AJ4" s="74"/>
      <c r="AK4" s="73"/>
      <c r="AL4" s="14"/>
      <c r="AM4" s="16"/>
      <c r="AN4" s="16"/>
    </row>
    <row r="5" spans="1:40" ht="15">
      <c r="A5" s="30"/>
      <c r="B5" s="31"/>
      <c r="C5" s="33"/>
      <c r="D5" s="239"/>
      <c r="E5" s="239"/>
      <c r="F5" s="71"/>
      <c r="G5" s="71"/>
      <c r="H5" s="71"/>
      <c r="I5" s="71"/>
      <c r="J5" s="245"/>
      <c r="K5" s="245"/>
      <c r="L5" s="239"/>
      <c r="M5" s="239"/>
      <c r="N5" s="11"/>
      <c r="O5" s="15"/>
      <c r="P5" s="239"/>
      <c r="Q5" s="239"/>
      <c r="R5" s="11"/>
      <c r="S5" s="11"/>
      <c r="T5" s="17"/>
      <c r="U5" s="15"/>
      <c r="V5" s="82"/>
      <c r="W5" s="82"/>
      <c r="X5" s="11"/>
      <c r="Y5" s="11"/>
      <c r="Z5" s="15"/>
      <c r="AA5" s="11"/>
      <c r="AB5" s="11"/>
      <c r="AC5" s="15"/>
      <c r="AD5" s="209"/>
      <c r="AE5" s="11"/>
      <c r="AF5" s="11"/>
      <c r="AG5" s="11"/>
      <c r="AH5" s="15"/>
      <c r="AI5" s="15"/>
      <c r="AJ5" s="15"/>
      <c r="AK5" s="14"/>
      <c r="AL5" s="14"/>
      <c r="AM5" s="16"/>
      <c r="AN5" s="16"/>
    </row>
    <row r="6" spans="1:40" ht="15">
      <c r="A6" s="117">
        <v>1</v>
      </c>
      <c r="B6" s="118" t="s">
        <v>48</v>
      </c>
      <c r="C6" s="119" t="s">
        <v>0</v>
      </c>
      <c r="D6" s="68"/>
      <c r="E6" s="68"/>
      <c r="F6" s="151"/>
      <c r="G6" s="151"/>
      <c r="H6" s="151"/>
      <c r="I6" s="151"/>
      <c r="J6" s="246"/>
      <c r="K6" s="246"/>
      <c r="L6" s="68"/>
      <c r="M6" s="68"/>
      <c r="N6" s="11"/>
      <c r="O6" s="15"/>
      <c r="P6" s="68"/>
      <c r="Q6" s="68"/>
      <c r="R6" s="11"/>
      <c r="S6" s="11"/>
      <c r="T6" s="11"/>
      <c r="U6" s="15"/>
      <c r="V6" s="11"/>
      <c r="W6" s="11"/>
      <c r="X6" s="11"/>
      <c r="Y6" s="11"/>
      <c r="Z6" s="15"/>
      <c r="AA6" s="11"/>
      <c r="AB6" s="11"/>
      <c r="AC6" s="15"/>
      <c r="AD6" s="209"/>
      <c r="AE6" s="11"/>
      <c r="AF6" s="53"/>
      <c r="AG6" s="53"/>
      <c r="AH6" s="15"/>
      <c r="AI6" s="15"/>
      <c r="AJ6" s="15"/>
      <c r="AK6" s="11"/>
      <c r="AL6" s="120">
        <f>AL7+AL8+AL9</f>
        <v>0</v>
      </c>
      <c r="AM6" s="120">
        <f>AM7+AM8+AM9</f>
        <v>0</v>
      </c>
      <c r="AN6" s="120">
        <f>AN7+AN8+AN9</f>
        <v>0</v>
      </c>
    </row>
    <row r="7" spans="1:40" ht="15">
      <c r="A7" s="34"/>
      <c r="B7" s="35" t="s">
        <v>4</v>
      </c>
      <c r="C7" s="36" t="s">
        <v>0</v>
      </c>
      <c r="D7" s="56"/>
      <c r="E7" s="56"/>
      <c r="F7" s="21"/>
      <c r="G7" s="21"/>
      <c r="H7" s="202">
        <v>0.025</v>
      </c>
      <c r="I7" s="202">
        <v>0.03</v>
      </c>
      <c r="J7" s="241"/>
      <c r="K7" s="241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70"/>
      <c r="AE7" s="56"/>
      <c r="AF7" s="56"/>
      <c r="AG7" s="56"/>
      <c r="AH7" s="21"/>
      <c r="AI7" s="21"/>
      <c r="AJ7" s="56"/>
      <c r="AK7" s="56"/>
      <c r="AL7" s="58">
        <f>(AJ7+AF7+AD7+AB7+Z7+X7+V7+T7+R7+P7+N7+L7+J7+H7+F7+D7+AH7)*$AL$3</f>
        <v>0</v>
      </c>
      <c r="AM7" s="58">
        <f>(AK7+AG7+AE7+AC7+AA7+Y7+W7+U7+S7+Q7+O7+M7+K7+I7+G7+E7+AI7)*$AM$3</f>
        <v>0</v>
      </c>
      <c r="AN7" s="59">
        <f>AM7+AL7</f>
        <v>0</v>
      </c>
    </row>
    <row r="8" spans="1:40" ht="15">
      <c r="A8" s="34"/>
      <c r="B8" s="37" t="s">
        <v>48</v>
      </c>
      <c r="C8" s="36" t="s">
        <v>0</v>
      </c>
      <c r="D8" s="56"/>
      <c r="E8" s="56"/>
      <c r="F8" s="21"/>
      <c r="G8" s="21"/>
      <c r="H8" s="21"/>
      <c r="I8" s="21"/>
      <c r="J8" s="241"/>
      <c r="K8" s="241"/>
      <c r="L8" s="56"/>
      <c r="M8" s="56"/>
      <c r="N8" s="56"/>
      <c r="O8" s="56"/>
      <c r="P8" s="56"/>
      <c r="Q8" s="56"/>
      <c r="R8" s="210">
        <v>0.0062</v>
      </c>
      <c r="S8" s="210">
        <v>0.00825</v>
      </c>
      <c r="T8" s="56"/>
      <c r="U8" s="56"/>
      <c r="V8" s="56"/>
      <c r="W8" s="56"/>
      <c r="X8" s="210">
        <v>0.02</v>
      </c>
      <c r="Y8" s="210">
        <v>0.03</v>
      </c>
      <c r="Z8" s="56"/>
      <c r="AA8" s="56"/>
      <c r="AB8" s="56"/>
      <c r="AC8" s="56"/>
      <c r="AD8" s="70"/>
      <c r="AE8" s="56"/>
      <c r="AF8" s="56"/>
      <c r="AG8" s="56"/>
      <c r="AH8" s="21"/>
      <c r="AI8" s="21"/>
      <c r="AJ8" s="56"/>
      <c r="AK8" s="56"/>
      <c r="AL8" s="58">
        <f aca="true" t="shared" si="0" ref="AL8:AL74">(AJ8+AF8+AD8+AB8+Z8+X8+V8+T8+R8+P8+N8+L8+J8+H8+F8+D8+AH8)*$AL$3</f>
        <v>0</v>
      </c>
      <c r="AM8" s="58">
        <f aca="true" t="shared" si="1" ref="AM8:AM74">(AK8+AG8+AE8+AC8+AA8+Y8+W8+U8+S8+Q8+O8+M8+K8+I8+G8+E8+AI8)*$AM$3</f>
        <v>0</v>
      </c>
      <c r="AN8" s="59">
        <f aca="true" t="shared" si="2" ref="AN8:AN74">AM8+AL8</f>
        <v>0</v>
      </c>
    </row>
    <row r="9" spans="1:40" ht="15" customHeight="1">
      <c r="A9" s="34"/>
      <c r="B9" s="35" t="s">
        <v>43</v>
      </c>
      <c r="C9" s="36" t="s">
        <v>0</v>
      </c>
      <c r="D9" s="56"/>
      <c r="E9" s="56"/>
      <c r="F9" s="21"/>
      <c r="G9" s="21"/>
      <c r="H9" s="21"/>
      <c r="I9" s="21"/>
      <c r="J9" s="241"/>
      <c r="K9" s="241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210">
        <v>0.0024</v>
      </c>
      <c r="AE9" s="210">
        <v>0.0032</v>
      </c>
      <c r="AF9" s="56"/>
      <c r="AG9" s="56"/>
      <c r="AH9" s="21"/>
      <c r="AI9" s="21"/>
      <c r="AJ9" s="56"/>
      <c r="AK9" s="56"/>
      <c r="AL9" s="58">
        <f t="shared" si="0"/>
        <v>0</v>
      </c>
      <c r="AM9" s="58">
        <f t="shared" si="1"/>
        <v>0</v>
      </c>
      <c r="AN9" s="59">
        <f t="shared" si="2"/>
        <v>0</v>
      </c>
    </row>
    <row r="10" spans="1:40" ht="15">
      <c r="A10" s="117">
        <v>2</v>
      </c>
      <c r="B10" s="119" t="s">
        <v>127</v>
      </c>
      <c r="C10" s="119" t="s">
        <v>0</v>
      </c>
      <c r="D10" s="56"/>
      <c r="E10" s="56"/>
      <c r="F10" s="21"/>
      <c r="G10" s="21"/>
      <c r="H10" s="21"/>
      <c r="I10" s="21"/>
      <c r="J10" s="241"/>
      <c r="K10" s="241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210">
        <v>0.04</v>
      </c>
      <c r="Y10" s="210">
        <v>0.045</v>
      </c>
      <c r="Z10" s="56"/>
      <c r="AA10" s="56"/>
      <c r="AB10" s="56"/>
      <c r="AC10" s="56"/>
      <c r="AD10" s="70"/>
      <c r="AE10" s="56"/>
      <c r="AF10" s="56"/>
      <c r="AG10" s="56"/>
      <c r="AH10" s="21"/>
      <c r="AI10" s="21"/>
      <c r="AJ10" s="56"/>
      <c r="AK10" s="56"/>
      <c r="AL10" s="107">
        <f t="shared" si="0"/>
        <v>0</v>
      </c>
      <c r="AM10" s="107">
        <f t="shared" si="1"/>
        <v>0</v>
      </c>
      <c r="AN10" s="107">
        <f t="shared" si="2"/>
        <v>0</v>
      </c>
    </row>
    <row r="11" spans="1:40" ht="15">
      <c r="A11" s="117">
        <v>3</v>
      </c>
      <c r="B11" s="124" t="s">
        <v>178</v>
      </c>
      <c r="C11" s="119" t="s">
        <v>0</v>
      </c>
      <c r="D11" s="56"/>
      <c r="E11" s="56"/>
      <c r="F11" s="21"/>
      <c r="G11" s="21"/>
      <c r="H11" s="21"/>
      <c r="I11" s="21"/>
      <c r="J11" s="241"/>
      <c r="K11" s="241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70"/>
      <c r="AE11" s="56"/>
      <c r="AF11" s="56"/>
      <c r="AG11" s="56"/>
      <c r="AH11" s="21"/>
      <c r="AI11" s="21"/>
      <c r="AJ11" s="56"/>
      <c r="AK11" s="56"/>
      <c r="AL11" s="107">
        <f t="shared" si="0"/>
        <v>0</v>
      </c>
      <c r="AM11" s="107">
        <f t="shared" si="1"/>
        <v>0</v>
      </c>
      <c r="AN11" s="107">
        <f t="shared" si="2"/>
        <v>0</v>
      </c>
    </row>
    <row r="12" spans="1:40" ht="15">
      <c r="A12" s="117">
        <v>4</v>
      </c>
      <c r="B12" s="118" t="s">
        <v>140</v>
      </c>
      <c r="C12" s="119" t="s">
        <v>0</v>
      </c>
      <c r="D12" s="52"/>
      <c r="E12" s="52"/>
      <c r="F12" s="153"/>
      <c r="G12" s="153"/>
      <c r="H12" s="153"/>
      <c r="I12" s="153"/>
      <c r="J12" s="241"/>
      <c r="K12" s="241"/>
      <c r="L12" s="52"/>
      <c r="M12" s="52"/>
      <c r="N12" s="56"/>
      <c r="O12" s="56"/>
      <c r="P12" s="52"/>
      <c r="Q12" s="52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70"/>
      <c r="AE12" s="56"/>
      <c r="AF12" s="56"/>
      <c r="AG12" s="56"/>
      <c r="AH12" s="21"/>
      <c r="AI12" s="21"/>
      <c r="AJ12" s="56"/>
      <c r="AK12" s="56"/>
      <c r="AL12" s="122">
        <f>AL14+AL15+AL16</f>
        <v>0</v>
      </c>
      <c r="AM12" s="122">
        <f>AM14+AM15+AM16</f>
        <v>0</v>
      </c>
      <c r="AN12" s="122">
        <f>AN14+AN15+AN16</f>
        <v>0</v>
      </c>
    </row>
    <row r="13" spans="1:40" ht="15" customHeight="1">
      <c r="A13" s="34"/>
      <c r="B13" s="37" t="s">
        <v>6</v>
      </c>
      <c r="C13" s="36" t="s">
        <v>0</v>
      </c>
      <c r="D13" s="56"/>
      <c r="E13" s="56"/>
      <c r="F13" s="21"/>
      <c r="G13" s="21"/>
      <c r="H13" s="21"/>
      <c r="I13" s="21"/>
      <c r="J13" s="241"/>
      <c r="K13" s="241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210">
        <v>0.0355</v>
      </c>
      <c r="AE13" s="59">
        <v>0.039</v>
      </c>
      <c r="AF13" s="56"/>
      <c r="AG13" s="56"/>
      <c r="AH13" s="21"/>
      <c r="AI13" s="21"/>
      <c r="AJ13" s="56"/>
      <c r="AK13" s="56"/>
      <c r="AL13" s="58">
        <f t="shared" si="0"/>
        <v>0</v>
      </c>
      <c r="AM13" s="58">
        <f t="shared" si="1"/>
        <v>0</v>
      </c>
      <c r="AN13" s="59">
        <f t="shared" si="2"/>
        <v>0</v>
      </c>
    </row>
    <row r="14" spans="1:40" ht="15" customHeight="1">
      <c r="A14" s="34"/>
      <c r="B14" s="34" t="s">
        <v>198</v>
      </c>
      <c r="C14" s="36" t="s">
        <v>0</v>
      </c>
      <c r="D14" s="56"/>
      <c r="E14" s="56"/>
      <c r="F14" s="21"/>
      <c r="G14" s="21"/>
      <c r="H14" s="21"/>
      <c r="I14" s="21"/>
      <c r="J14" s="241"/>
      <c r="K14" s="241"/>
      <c r="L14" s="56"/>
      <c r="M14" s="56"/>
      <c r="N14" s="56"/>
      <c r="O14" s="56"/>
      <c r="P14" s="22"/>
      <c r="Q14" s="22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210">
        <v>0.0357</v>
      </c>
      <c r="AE14" s="59">
        <v>0.0394</v>
      </c>
      <c r="AF14" s="56"/>
      <c r="AG14" s="56"/>
      <c r="AH14" s="21"/>
      <c r="AI14" s="21"/>
      <c r="AJ14" s="56"/>
      <c r="AK14" s="56"/>
      <c r="AL14" s="58">
        <f t="shared" si="0"/>
        <v>0</v>
      </c>
      <c r="AM14" s="58">
        <f t="shared" si="1"/>
        <v>0</v>
      </c>
      <c r="AN14" s="59">
        <f t="shared" si="2"/>
        <v>0</v>
      </c>
    </row>
    <row r="15" spans="1:40" ht="15">
      <c r="A15" s="34"/>
      <c r="B15" s="35" t="s">
        <v>7</v>
      </c>
      <c r="C15" s="36" t="s">
        <v>0</v>
      </c>
      <c r="D15" s="56"/>
      <c r="E15" s="56"/>
      <c r="F15" s="21"/>
      <c r="G15" s="21"/>
      <c r="H15" s="21"/>
      <c r="I15" s="21"/>
      <c r="J15" s="241"/>
      <c r="K15" s="241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70"/>
      <c r="AE15" s="56"/>
      <c r="AF15" s="56"/>
      <c r="AG15" s="56"/>
      <c r="AH15" s="21"/>
      <c r="AI15" s="21"/>
      <c r="AJ15" s="56"/>
      <c r="AK15" s="56"/>
      <c r="AL15" s="58">
        <f t="shared" si="0"/>
        <v>0</v>
      </c>
      <c r="AM15" s="58">
        <f t="shared" si="1"/>
        <v>0</v>
      </c>
      <c r="AN15" s="59">
        <f t="shared" si="2"/>
        <v>0</v>
      </c>
    </row>
    <row r="16" spans="1:40" ht="15" customHeight="1">
      <c r="A16" s="34"/>
      <c r="B16" s="35" t="s">
        <v>141</v>
      </c>
      <c r="C16" s="36" t="s">
        <v>0</v>
      </c>
      <c r="D16" s="56"/>
      <c r="E16" s="56"/>
      <c r="F16" s="21"/>
      <c r="G16" s="21"/>
      <c r="H16" s="21"/>
      <c r="I16" s="21"/>
      <c r="J16" s="241"/>
      <c r="K16" s="241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70"/>
      <c r="AE16" s="56"/>
      <c r="AF16" s="56"/>
      <c r="AG16" s="56"/>
      <c r="AH16" s="21"/>
      <c r="AI16" s="21"/>
      <c r="AJ16" s="56"/>
      <c r="AK16" s="56"/>
      <c r="AL16" s="58">
        <f t="shared" si="0"/>
        <v>0</v>
      </c>
      <c r="AM16" s="58">
        <f t="shared" si="1"/>
        <v>0</v>
      </c>
      <c r="AN16" s="59">
        <f t="shared" si="2"/>
        <v>0</v>
      </c>
    </row>
    <row r="17" spans="1:40" ht="15">
      <c r="A17" s="117">
        <v>5</v>
      </c>
      <c r="B17" s="118" t="s">
        <v>142</v>
      </c>
      <c r="C17" s="119" t="s">
        <v>0</v>
      </c>
      <c r="D17" s="56"/>
      <c r="E17" s="56"/>
      <c r="F17" s="21"/>
      <c r="G17" s="21"/>
      <c r="H17" s="21"/>
      <c r="I17" s="21"/>
      <c r="J17" s="241"/>
      <c r="K17" s="241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70"/>
      <c r="AE17" s="56"/>
      <c r="AF17" s="56"/>
      <c r="AG17" s="56"/>
      <c r="AH17" s="21"/>
      <c r="AI17" s="21"/>
      <c r="AJ17" s="56"/>
      <c r="AK17" s="56"/>
      <c r="AL17" s="122">
        <f>AL18+AL19+AL20</f>
        <v>0</v>
      </c>
      <c r="AM17" s="122">
        <f>AM18+AM19+AM20</f>
        <v>0</v>
      </c>
      <c r="AN17" s="122">
        <f>AN18+AN19+AN20</f>
        <v>0</v>
      </c>
    </row>
    <row r="18" spans="1:40" ht="15" customHeight="1">
      <c r="A18" s="41"/>
      <c r="B18" s="112" t="s">
        <v>19</v>
      </c>
      <c r="C18" s="36" t="s">
        <v>0</v>
      </c>
      <c r="D18" s="56"/>
      <c r="E18" s="56"/>
      <c r="F18" s="21"/>
      <c r="G18" s="21"/>
      <c r="H18" s="21"/>
      <c r="I18" s="21"/>
      <c r="J18" s="241"/>
      <c r="K18" s="241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70"/>
      <c r="AE18" s="56"/>
      <c r="AF18" s="56"/>
      <c r="AG18" s="56"/>
      <c r="AH18" s="21"/>
      <c r="AI18" s="21"/>
      <c r="AJ18" s="56"/>
      <c r="AK18" s="56"/>
      <c r="AL18" s="58">
        <f t="shared" si="0"/>
        <v>0</v>
      </c>
      <c r="AM18" s="58">
        <f t="shared" si="1"/>
        <v>0</v>
      </c>
      <c r="AN18" s="59">
        <f t="shared" si="2"/>
        <v>0</v>
      </c>
    </row>
    <row r="19" spans="1:40" ht="15" customHeight="1">
      <c r="A19" s="41"/>
      <c r="B19" s="177" t="s">
        <v>20</v>
      </c>
      <c r="C19" s="36" t="s">
        <v>0</v>
      </c>
      <c r="D19" s="56"/>
      <c r="E19" s="56"/>
      <c r="F19" s="21"/>
      <c r="G19" s="21"/>
      <c r="H19" s="21"/>
      <c r="I19" s="21"/>
      <c r="J19" s="241"/>
      <c r="K19" s="241"/>
      <c r="L19" s="56"/>
      <c r="M19" s="56"/>
      <c r="N19" s="56"/>
      <c r="O19" s="56"/>
      <c r="P19" s="210">
        <v>0.0175</v>
      </c>
      <c r="Q19" s="210">
        <v>0.0175</v>
      </c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70"/>
      <c r="AE19" s="56"/>
      <c r="AF19" s="56"/>
      <c r="AG19" s="56"/>
      <c r="AH19" s="21"/>
      <c r="AI19" s="21"/>
      <c r="AJ19" s="56"/>
      <c r="AK19" s="56"/>
      <c r="AL19" s="58">
        <f t="shared" si="0"/>
        <v>0</v>
      </c>
      <c r="AM19" s="58">
        <f t="shared" si="1"/>
        <v>0</v>
      </c>
      <c r="AN19" s="59">
        <f t="shared" si="2"/>
        <v>0</v>
      </c>
    </row>
    <row r="20" spans="1:40" ht="15" customHeight="1">
      <c r="A20" s="41"/>
      <c r="B20" s="178" t="s">
        <v>63</v>
      </c>
      <c r="C20" s="36" t="s">
        <v>0</v>
      </c>
      <c r="D20" s="56"/>
      <c r="E20" s="56"/>
      <c r="F20" s="21"/>
      <c r="G20" s="21"/>
      <c r="H20" s="21"/>
      <c r="I20" s="21"/>
      <c r="J20" s="241"/>
      <c r="K20" s="241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70"/>
      <c r="AE20" s="56"/>
      <c r="AF20" s="56"/>
      <c r="AG20" s="56"/>
      <c r="AH20" s="21"/>
      <c r="AI20" s="21"/>
      <c r="AJ20" s="56"/>
      <c r="AK20" s="56"/>
      <c r="AL20" s="58">
        <f t="shared" si="0"/>
        <v>0</v>
      </c>
      <c r="AM20" s="58">
        <f t="shared" si="1"/>
        <v>0</v>
      </c>
      <c r="AN20" s="59">
        <f t="shared" si="2"/>
        <v>0</v>
      </c>
    </row>
    <row r="21" spans="1:40" ht="15">
      <c r="A21" s="117">
        <v>6</v>
      </c>
      <c r="B21" s="118" t="s">
        <v>143</v>
      </c>
      <c r="C21" s="119" t="s">
        <v>0</v>
      </c>
      <c r="D21" s="56"/>
      <c r="E21" s="56"/>
      <c r="F21" s="21"/>
      <c r="G21" s="21"/>
      <c r="H21" s="21"/>
      <c r="I21" s="21"/>
      <c r="J21" s="241"/>
      <c r="K21" s="241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70"/>
      <c r="AE21" s="56"/>
      <c r="AF21" s="56"/>
      <c r="AG21" s="56"/>
      <c r="AH21" s="21"/>
      <c r="AI21" s="21"/>
      <c r="AJ21" s="56"/>
      <c r="AK21" s="56"/>
      <c r="AL21" s="122">
        <f>AL22+AL23+AL24</f>
        <v>0</v>
      </c>
      <c r="AM21" s="122">
        <f>AM22+AM23+AM24</f>
        <v>0</v>
      </c>
      <c r="AN21" s="122">
        <f>AN22+AN23+AN24</f>
        <v>0</v>
      </c>
    </row>
    <row r="22" spans="1:40" ht="15" customHeight="1">
      <c r="A22" s="34"/>
      <c r="B22" s="37" t="s">
        <v>61</v>
      </c>
      <c r="C22" s="36" t="s">
        <v>0</v>
      </c>
      <c r="D22" s="56"/>
      <c r="E22" s="56"/>
      <c r="F22" s="21"/>
      <c r="G22" s="21"/>
      <c r="H22" s="21"/>
      <c r="I22" s="21"/>
      <c r="J22" s="241"/>
      <c r="K22" s="241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70"/>
      <c r="AE22" s="56"/>
      <c r="AF22" s="56"/>
      <c r="AG22" s="56"/>
      <c r="AH22" s="21"/>
      <c r="AI22" s="21"/>
      <c r="AJ22" s="56"/>
      <c r="AK22" s="56"/>
      <c r="AL22" s="58">
        <f t="shared" si="0"/>
        <v>0</v>
      </c>
      <c r="AM22" s="58">
        <f t="shared" si="1"/>
        <v>0</v>
      </c>
      <c r="AN22" s="59">
        <f t="shared" si="2"/>
        <v>0</v>
      </c>
    </row>
    <row r="23" spans="1:40" ht="15">
      <c r="A23" s="34"/>
      <c r="B23" s="37" t="s">
        <v>27</v>
      </c>
      <c r="C23" s="36" t="s">
        <v>0</v>
      </c>
      <c r="D23" s="56"/>
      <c r="E23" s="56"/>
      <c r="F23" s="21"/>
      <c r="G23" s="21"/>
      <c r="H23" s="21"/>
      <c r="I23" s="21"/>
      <c r="J23" s="241"/>
      <c r="K23" s="241"/>
      <c r="L23" s="56"/>
      <c r="M23" s="56"/>
      <c r="N23" s="56"/>
      <c r="O23" s="56"/>
      <c r="P23" s="56"/>
      <c r="Q23" s="56"/>
      <c r="R23" s="210">
        <v>0.05154</v>
      </c>
      <c r="S23" s="210">
        <v>0.06834</v>
      </c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70"/>
      <c r="AE23" s="56"/>
      <c r="AF23" s="56"/>
      <c r="AG23" s="56"/>
      <c r="AH23" s="21"/>
      <c r="AI23" s="21"/>
      <c r="AJ23" s="56"/>
      <c r="AK23" s="56"/>
      <c r="AL23" s="58">
        <f t="shared" si="0"/>
        <v>0</v>
      </c>
      <c r="AM23" s="58">
        <f t="shared" si="1"/>
        <v>0</v>
      </c>
      <c r="AN23" s="59">
        <f t="shared" si="2"/>
        <v>0</v>
      </c>
    </row>
    <row r="24" spans="1:40" ht="15" customHeight="1">
      <c r="A24" s="34"/>
      <c r="B24" s="115" t="s">
        <v>162</v>
      </c>
      <c r="C24" s="36" t="s">
        <v>0</v>
      </c>
      <c r="D24" s="56"/>
      <c r="E24" s="56"/>
      <c r="F24" s="21"/>
      <c r="G24" s="21"/>
      <c r="H24" s="21"/>
      <c r="I24" s="21"/>
      <c r="J24" s="241"/>
      <c r="K24" s="241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70"/>
      <c r="AE24" s="56"/>
      <c r="AF24" s="56"/>
      <c r="AG24" s="56"/>
      <c r="AH24" s="21"/>
      <c r="AI24" s="21"/>
      <c r="AJ24" s="56"/>
      <c r="AK24" s="56"/>
      <c r="AL24" s="58">
        <f t="shared" si="0"/>
        <v>0</v>
      </c>
      <c r="AM24" s="58">
        <f t="shared" si="1"/>
        <v>0</v>
      </c>
      <c r="AN24" s="59">
        <f t="shared" si="2"/>
        <v>0</v>
      </c>
    </row>
    <row r="25" spans="1:40" ht="15">
      <c r="A25" s="117">
        <v>7</v>
      </c>
      <c r="B25" s="118" t="s">
        <v>23</v>
      </c>
      <c r="C25" s="119" t="s">
        <v>0</v>
      </c>
      <c r="D25" s="52"/>
      <c r="E25" s="52"/>
      <c r="F25" s="153"/>
      <c r="G25" s="153"/>
      <c r="H25" s="153"/>
      <c r="I25" s="153"/>
      <c r="J25" s="241"/>
      <c r="K25" s="241"/>
      <c r="L25" s="52"/>
      <c r="M25" s="52"/>
      <c r="N25" s="56"/>
      <c r="O25" s="56"/>
      <c r="P25" s="52"/>
      <c r="Q25" s="52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70"/>
      <c r="AE25" s="56"/>
      <c r="AF25" s="56"/>
      <c r="AG25" s="56"/>
      <c r="AH25" s="21"/>
      <c r="AI25" s="21"/>
      <c r="AJ25" s="56"/>
      <c r="AK25" s="56"/>
      <c r="AL25" s="122">
        <f>AL26+AL27+AL28</f>
        <v>0</v>
      </c>
      <c r="AM25" s="122">
        <f>AM26+AM27+AM28</f>
        <v>0</v>
      </c>
      <c r="AN25" s="122">
        <f>AN26+AN27+AN28</f>
        <v>0</v>
      </c>
    </row>
    <row r="26" spans="1:40" ht="24" customHeight="1">
      <c r="A26" s="34"/>
      <c r="B26" s="42" t="s">
        <v>110</v>
      </c>
      <c r="C26" s="36" t="s">
        <v>0</v>
      </c>
      <c r="D26" s="210">
        <v>0.0144</v>
      </c>
      <c r="E26" s="210">
        <v>0.016</v>
      </c>
      <c r="F26" s="21"/>
      <c r="G26" s="21"/>
      <c r="H26" s="21"/>
      <c r="I26" s="21"/>
      <c r="J26" s="241"/>
      <c r="K26" s="241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70"/>
      <c r="AE26" s="56"/>
      <c r="AF26" s="56"/>
      <c r="AG26" s="56"/>
      <c r="AH26" s="21"/>
      <c r="AI26" s="21"/>
      <c r="AJ26" s="56"/>
      <c r="AK26" s="56"/>
      <c r="AL26" s="58">
        <f t="shared" si="0"/>
        <v>0</v>
      </c>
      <c r="AM26" s="58">
        <f t="shared" si="1"/>
        <v>0</v>
      </c>
      <c r="AN26" s="59">
        <f t="shared" si="2"/>
        <v>0</v>
      </c>
    </row>
    <row r="27" spans="1:40" ht="15" customHeight="1">
      <c r="A27" s="34"/>
      <c r="B27" s="35" t="s">
        <v>23</v>
      </c>
      <c r="C27" s="36" t="s">
        <v>0</v>
      </c>
      <c r="D27" s="56"/>
      <c r="E27" s="56"/>
      <c r="F27" s="21"/>
      <c r="G27" s="21"/>
      <c r="H27" s="21"/>
      <c r="I27" s="21"/>
      <c r="J27" s="241"/>
      <c r="K27" s="241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70"/>
      <c r="AE27" s="56"/>
      <c r="AF27" s="56"/>
      <c r="AG27" s="56"/>
      <c r="AH27" s="21"/>
      <c r="AI27" s="21"/>
      <c r="AJ27" s="56"/>
      <c r="AK27" s="56"/>
      <c r="AL27" s="58">
        <f t="shared" si="0"/>
        <v>0</v>
      </c>
      <c r="AM27" s="58">
        <f t="shared" si="1"/>
        <v>0</v>
      </c>
      <c r="AN27" s="59">
        <f t="shared" si="2"/>
        <v>0</v>
      </c>
    </row>
    <row r="28" spans="1:40" ht="15" customHeight="1">
      <c r="A28" s="34"/>
      <c r="B28" s="35" t="s">
        <v>144</v>
      </c>
      <c r="C28" s="36" t="s">
        <v>0</v>
      </c>
      <c r="D28" s="56"/>
      <c r="E28" s="56"/>
      <c r="F28" s="21"/>
      <c r="G28" s="21"/>
      <c r="H28" s="21"/>
      <c r="I28" s="21"/>
      <c r="J28" s="241"/>
      <c r="K28" s="241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70"/>
      <c r="AE28" s="56"/>
      <c r="AF28" s="56"/>
      <c r="AG28" s="56"/>
      <c r="AH28" s="21"/>
      <c r="AI28" s="21"/>
      <c r="AJ28" s="56"/>
      <c r="AK28" s="56"/>
      <c r="AL28" s="58">
        <f t="shared" si="0"/>
        <v>0</v>
      </c>
      <c r="AM28" s="58">
        <f t="shared" si="1"/>
        <v>0</v>
      </c>
      <c r="AN28" s="59">
        <f t="shared" si="2"/>
        <v>0</v>
      </c>
    </row>
    <row r="29" spans="1:40" ht="15">
      <c r="A29" s="117">
        <v>8</v>
      </c>
      <c r="B29" s="118" t="s">
        <v>145</v>
      </c>
      <c r="C29" s="119" t="s">
        <v>0</v>
      </c>
      <c r="D29" s="56"/>
      <c r="E29" s="56"/>
      <c r="F29" s="21"/>
      <c r="G29" s="21"/>
      <c r="H29" s="21"/>
      <c r="I29" s="21"/>
      <c r="J29" s="241"/>
      <c r="K29" s="241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70"/>
      <c r="AE29" s="56"/>
      <c r="AF29" s="56"/>
      <c r="AG29" s="56"/>
      <c r="AH29" s="21"/>
      <c r="AI29" s="21"/>
      <c r="AJ29" s="56"/>
      <c r="AK29" s="56"/>
      <c r="AL29" s="122">
        <f>AL30+AL31+AL32+AL33+AL34+AL35+AL36+AL37+AL38+AL39+AL40</f>
        <v>0</v>
      </c>
      <c r="AM29" s="122">
        <f>AM30+AM31+AM32+AM33+AM34+AM35+AM36+AM37+AM38+AM39+AM40</f>
        <v>0</v>
      </c>
      <c r="AN29" s="122">
        <f>AN30+AN31+AN32+AN33+AN34+AN35+AN36+AN37+AN38+AN39+AN40</f>
        <v>0</v>
      </c>
    </row>
    <row r="30" spans="1:40" ht="15" customHeight="1">
      <c r="A30" s="34"/>
      <c r="B30" s="37" t="s">
        <v>5</v>
      </c>
      <c r="C30" s="36" t="s">
        <v>0</v>
      </c>
      <c r="D30" s="56"/>
      <c r="E30" s="56"/>
      <c r="F30" s="21"/>
      <c r="G30" s="21"/>
      <c r="H30" s="21"/>
      <c r="I30" s="21"/>
      <c r="J30" s="241"/>
      <c r="K30" s="241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70"/>
      <c r="AE30" s="56"/>
      <c r="AF30" s="56"/>
      <c r="AG30" s="56"/>
      <c r="AH30" s="21"/>
      <c r="AI30" s="21"/>
      <c r="AJ30" s="56"/>
      <c r="AK30" s="56"/>
      <c r="AL30" s="58">
        <f t="shared" si="0"/>
        <v>0</v>
      </c>
      <c r="AM30" s="58">
        <f t="shared" si="1"/>
        <v>0</v>
      </c>
      <c r="AN30" s="59">
        <f t="shared" si="2"/>
        <v>0</v>
      </c>
    </row>
    <row r="31" spans="1:40" ht="15" customHeight="1">
      <c r="A31" s="34"/>
      <c r="B31" s="37" t="s">
        <v>58</v>
      </c>
      <c r="C31" s="36" t="s">
        <v>0</v>
      </c>
      <c r="D31" s="56"/>
      <c r="E31" s="56"/>
      <c r="F31" s="21"/>
      <c r="G31" s="21"/>
      <c r="H31" s="21"/>
      <c r="I31" s="21"/>
      <c r="J31" s="241"/>
      <c r="K31" s="241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70"/>
      <c r="AE31" s="56"/>
      <c r="AF31" s="56"/>
      <c r="AG31" s="56"/>
      <c r="AH31" s="21"/>
      <c r="AI31" s="21"/>
      <c r="AJ31" s="56"/>
      <c r="AK31" s="56"/>
      <c r="AL31" s="58">
        <f t="shared" si="0"/>
        <v>0</v>
      </c>
      <c r="AM31" s="58">
        <f t="shared" si="1"/>
        <v>0</v>
      </c>
      <c r="AN31" s="59">
        <f t="shared" si="2"/>
        <v>0</v>
      </c>
    </row>
    <row r="32" spans="1:40" ht="15">
      <c r="A32" s="34"/>
      <c r="B32" s="37" t="s">
        <v>8</v>
      </c>
      <c r="C32" s="36" t="s">
        <v>0</v>
      </c>
      <c r="D32" s="56"/>
      <c r="E32" s="56"/>
      <c r="F32" s="21"/>
      <c r="G32" s="21"/>
      <c r="H32" s="21"/>
      <c r="I32" s="21"/>
      <c r="J32" s="241"/>
      <c r="K32" s="241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70"/>
      <c r="AE32" s="56"/>
      <c r="AF32" s="56"/>
      <c r="AG32" s="56"/>
      <c r="AH32" s="21"/>
      <c r="AI32" s="21"/>
      <c r="AJ32" s="56"/>
      <c r="AK32" s="56"/>
      <c r="AL32" s="58">
        <f t="shared" si="0"/>
        <v>0</v>
      </c>
      <c r="AM32" s="58">
        <f t="shared" si="1"/>
        <v>0</v>
      </c>
      <c r="AN32" s="59">
        <f t="shared" si="2"/>
        <v>0</v>
      </c>
    </row>
    <row r="33" spans="1:40" ht="15" customHeight="1">
      <c r="A33" s="34"/>
      <c r="B33" s="35" t="s">
        <v>18</v>
      </c>
      <c r="C33" s="36" t="s">
        <v>0</v>
      </c>
      <c r="D33" s="56"/>
      <c r="E33" s="56"/>
      <c r="F33" s="21"/>
      <c r="G33" s="21"/>
      <c r="H33" s="21"/>
      <c r="I33" s="21"/>
      <c r="J33" s="241"/>
      <c r="K33" s="241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70"/>
      <c r="AE33" s="56"/>
      <c r="AF33" s="56"/>
      <c r="AG33" s="56"/>
      <c r="AH33" s="21"/>
      <c r="AI33" s="21"/>
      <c r="AJ33" s="56"/>
      <c r="AK33" s="56"/>
      <c r="AL33" s="58">
        <f t="shared" si="0"/>
        <v>0</v>
      </c>
      <c r="AM33" s="58">
        <f t="shared" si="1"/>
        <v>0</v>
      </c>
      <c r="AN33" s="59">
        <f t="shared" si="2"/>
        <v>0</v>
      </c>
    </row>
    <row r="34" spans="1:40" ht="15" customHeight="1">
      <c r="A34" s="34"/>
      <c r="B34" s="35" t="s">
        <v>24</v>
      </c>
      <c r="C34" s="36" t="s">
        <v>0</v>
      </c>
      <c r="D34" s="56"/>
      <c r="E34" s="56"/>
      <c r="F34" s="21"/>
      <c r="G34" s="21"/>
      <c r="H34" s="21"/>
      <c r="I34" s="21"/>
      <c r="J34" s="241"/>
      <c r="K34" s="241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70"/>
      <c r="AE34" s="56"/>
      <c r="AF34" s="56"/>
      <c r="AG34" s="56"/>
      <c r="AH34" s="21"/>
      <c r="AI34" s="21"/>
      <c r="AJ34" s="56"/>
      <c r="AK34" s="56"/>
      <c r="AL34" s="58">
        <f t="shared" si="0"/>
        <v>0</v>
      </c>
      <c r="AM34" s="58">
        <f t="shared" si="1"/>
        <v>0</v>
      </c>
      <c r="AN34" s="59">
        <f t="shared" si="2"/>
        <v>0</v>
      </c>
    </row>
    <row r="35" spans="1:40" ht="15" customHeight="1">
      <c r="A35" s="34"/>
      <c r="B35" s="35" t="s">
        <v>34</v>
      </c>
      <c r="C35" s="36" t="s">
        <v>0</v>
      </c>
      <c r="D35" s="56"/>
      <c r="E35" s="56"/>
      <c r="F35" s="21"/>
      <c r="G35" s="21"/>
      <c r="H35" s="21"/>
      <c r="I35" s="21"/>
      <c r="J35" s="241"/>
      <c r="K35" s="241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70"/>
      <c r="AE35" s="56"/>
      <c r="AF35" s="56"/>
      <c r="AG35" s="56"/>
      <c r="AH35" s="21"/>
      <c r="AI35" s="21"/>
      <c r="AJ35" s="56"/>
      <c r="AK35" s="56"/>
      <c r="AL35" s="58">
        <f t="shared" si="0"/>
        <v>0</v>
      </c>
      <c r="AM35" s="58">
        <f t="shared" si="1"/>
        <v>0</v>
      </c>
      <c r="AN35" s="59">
        <f t="shared" si="2"/>
        <v>0</v>
      </c>
    </row>
    <row r="36" spans="1:40" ht="15" customHeight="1">
      <c r="A36" s="34"/>
      <c r="B36" s="35" t="s">
        <v>35</v>
      </c>
      <c r="C36" s="36" t="s">
        <v>0</v>
      </c>
      <c r="D36" s="56"/>
      <c r="E36" s="56"/>
      <c r="F36" s="21"/>
      <c r="G36" s="21"/>
      <c r="H36" s="21"/>
      <c r="I36" s="21"/>
      <c r="J36" s="241"/>
      <c r="K36" s="241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70"/>
      <c r="AE36" s="56"/>
      <c r="AF36" s="56"/>
      <c r="AG36" s="56"/>
      <c r="AH36" s="21"/>
      <c r="AI36" s="21"/>
      <c r="AJ36" s="56"/>
      <c r="AK36" s="56"/>
      <c r="AL36" s="58">
        <f t="shared" si="0"/>
        <v>0</v>
      </c>
      <c r="AM36" s="58">
        <f t="shared" si="1"/>
        <v>0</v>
      </c>
      <c r="AN36" s="59">
        <f t="shared" si="2"/>
        <v>0</v>
      </c>
    </row>
    <row r="37" spans="1:40" ht="15" customHeight="1">
      <c r="A37" s="34"/>
      <c r="B37" s="35" t="s">
        <v>36</v>
      </c>
      <c r="C37" s="36" t="s">
        <v>0</v>
      </c>
      <c r="D37" s="56"/>
      <c r="E37" s="56"/>
      <c r="F37" s="21"/>
      <c r="G37" s="21"/>
      <c r="H37" s="21"/>
      <c r="I37" s="21"/>
      <c r="J37" s="241"/>
      <c r="K37" s="241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70"/>
      <c r="AE37" s="56"/>
      <c r="AF37" s="56"/>
      <c r="AG37" s="56"/>
      <c r="AH37" s="21"/>
      <c r="AI37" s="21"/>
      <c r="AJ37" s="56"/>
      <c r="AK37" s="56"/>
      <c r="AL37" s="58">
        <f t="shared" si="0"/>
        <v>0</v>
      </c>
      <c r="AM37" s="58">
        <f t="shared" si="1"/>
        <v>0</v>
      </c>
      <c r="AN37" s="59">
        <f t="shared" si="2"/>
        <v>0</v>
      </c>
    </row>
    <row r="38" spans="1:40" ht="15" customHeight="1">
      <c r="A38" s="34"/>
      <c r="B38" s="35" t="s">
        <v>37</v>
      </c>
      <c r="C38" s="36" t="s">
        <v>0</v>
      </c>
      <c r="D38" s="56"/>
      <c r="E38" s="56"/>
      <c r="F38" s="21"/>
      <c r="G38" s="21"/>
      <c r="H38" s="21"/>
      <c r="I38" s="21"/>
      <c r="J38" s="241"/>
      <c r="K38" s="241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70"/>
      <c r="AE38" s="56"/>
      <c r="AF38" s="56"/>
      <c r="AG38" s="56"/>
      <c r="AH38" s="21"/>
      <c r="AI38" s="21"/>
      <c r="AJ38" s="56"/>
      <c r="AK38" s="56"/>
      <c r="AL38" s="58">
        <f t="shared" si="0"/>
        <v>0</v>
      </c>
      <c r="AM38" s="58">
        <f t="shared" si="1"/>
        <v>0</v>
      </c>
      <c r="AN38" s="59">
        <f t="shared" si="2"/>
        <v>0</v>
      </c>
    </row>
    <row r="39" spans="1:40" ht="15" customHeight="1">
      <c r="A39" s="34"/>
      <c r="B39" s="37" t="s">
        <v>38</v>
      </c>
      <c r="C39" s="36" t="s">
        <v>0</v>
      </c>
      <c r="D39" s="56"/>
      <c r="E39" s="56"/>
      <c r="F39" s="21"/>
      <c r="G39" s="21"/>
      <c r="H39" s="21"/>
      <c r="I39" s="21"/>
      <c r="J39" s="241"/>
      <c r="K39" s="241"/>
      <c r="L39" s="56"/>
      <c r="M39" s="56"/>
      <c r="N39" s="56"/>
      <c r="O39" s="56"/>
      <c r="P39" s="56"/>
      <c r="Q39" s="56"/>
      <c r="R39" s="56"/>
      <c r="S39" s="56"/>
      <c r="T39" s="210">
        <v>0.0396</v>
      </c>
      <c r="U39" s="210">
        <v>0.0468</v>
      </c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21"/>
      <c r="AI39" s="21"/>
      <c r="AJ39" s="56"/>
      <c r="AK39" s="56"/>
      <c r="AL39" s="58">
        <f t="shared" si="0"/>
        <v>0</v>
      </c>
      <c r="AM39" s="58">
        <f t="shared" si="1"/>
        <v>0</v>
      </c>
      <c r="AN39" s="59">
        <f t="shared" si="2"/>
        <v>0</v>
      </c>
    </row>
    <row r="40" spans="1:40" ht="15" customHeight="1">
      <c r="A40" s="41"/>
      <c r="B40" s="39" t="s">
        <v>254</v>
      </c>
      <c r="C40" s="36" t="s">
        <v>0</v>
      </c>
      <c r="D40" s="56"/>
      <c r="E40" s="56"/>
      <c r="F40" s="56"/>
      <c r="G40" s="56"/>
      <c r="H40" s="56"/>
      <c r="I40" s="56"/>
      <c r="J40" s="241"/>
      <c r="K40" s="241"/>
      <c r="L40" s="56"/>
      <c r="M40" s="56"/>
      <c r="N40" s="56"/>
      <c r="O40" s="56"/>
      <c r="P40" s="56"/>
      <c r="Q40" s="56"/>
      <c r="R40" s="57"/>
      <c r="S40" s="57"/>
      <c r="T40" s="89"/>
      <c r="U40" s="89"/>
      <c r="V40" s="56"/>
      <c r="W40" s="56"/>
      <c r="X40" s="56"/>
      <c r="Y40" s="57"/>
      <c r="Z40" s="57"/>
      <c r="AA40" s="57"/>
      <c r="AB40" s="56"/>
      <c r="AC40" s="56"/>
      <c r="AD40" s="56"/>
      <c r="AE40" s="56"/>
      <c r="AF40" s="56"/>
      <c r="AG40" s="56"/>
      <c r="AH40" s="58">
        <f>(AF40+AB40+Z40+X40+V40+T40+R40+P40+N40+L40+J40+H40+F40+D40+AD40)*$AH$3</f>
        <v>0</v>
      </c>
      <c r="AI40" s="58">
        <f>(AG40+AC40+AA40+Y40+W40+U40+S40+Q40+O40+M40+K40+I40+G40+E40+AE40)*$AI$3</f>
        <v>0</v>
      </c>
      <c r="AJ40" s="59">
        <f>AI40+AH40</f>
        <v>0</v>
      </c>
      <c r="AK40"/>
      <c r="AL40" s="58">
        <f t="shared" si="0"/>
        <v>0</v>
      </c>
      <c r="AM40" s="58">
        <f t="shared" si="1"/>
        <v>0</v>
      </c>
      <c r="AN40" s="59">
        <f t="shared" si="2"/>
        <v>0</v>
      </c>
    </row>
    <row r="41" spans="1:40" ht="15">
      <c r="A41" s="117">
        <v>9</v>
      </c>
      <c r="B41" s="119" t="s">
        <v>31</v>
      </c>
      <c r="C41" s="119" t="s">
        <v>0</v>
      </c>
      <c r="D41" s="56"/>
      <c r="E41" s="56"/>
      <c r="F41" s="21"/>
      <c r="G41" s="21"/>
      <c r="H41" s="21"/>
      <c r="I41" s="21"/>
      <c r="J41" s="210">
        <v>0.0261</v>
      </c>
      <c r="K41" s="210">
        <v>0.03132</v>
      </c>
      <c r="L41" s="56"/>
      <c r="M41" s="56"/>
      <c r="N41" s="56"/>
      <c r="O41" s="56"/>
      <c r="P41" s="56"/>
      <c r="Q41" s="56"/>
      <c r="R41" s="210">
        <v>0.0008</v>
      </c>
      <c r="S41" s="210">
        <v>0.0011</v>
      </c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210">
        <v>0.0013</v>
      </c>
      <c r="AE41" s="210">
        <v>0.002</v>
      </c>
      <c r="AF41" s="56"/>
      <c r="AG41" s="56"/>
      <c r="AH41" s="21"/>
      <c r="AI41" s="21"/>
      <c r="AJ41" s="56"/>
      <c r="AK41" s="56"/>
      <c r="AL41" s="107">
        <f t="shared" si="0"/>
        <v>0</v>
      </c>
      <c r="AM41" s="107">
        <f t="shared" si="1"/>
        <v>0</v>
      </c>
      <c r="AN41" s="107">
        <f t="shared" si="2"/>
        <v>0</v>
      </c>
    </row>
    <row r="42" spans="1:40" ht="15">
      <c r="A42" s="117">
        <v>10</v>
      </c>
      <c r="B42" s="119" t="s">
        <v>39</v>
      </c>
      <c r="C42" s="119" t="s">
        <v>0</v>
      </c>
      <c r="D42" s="210">
        <v>0.0014</v>
      </c>
      <c r="E42" s="210">
        <v>0.0016</v>
      </c>
      <c r="F42" s="202">
        <v>0.005</v>
      </c>
      <c r="G42" s="202">
        <v>0.006</v>
      </c>
      <c r="H42" s="21"/>
      <c r="I42" s="21"/>
      <c r="J42" s="210">
        <v>0.0017</v>
      </c>
      <c r="K42" s="210">
        <v>0.00204</v>
      </c>
      <c r="L42" s="56"/>
      <c r="M42" s="56"/>
      <c r="N42" s="210">
        <v>0.0003</v>
      </c>
      <c r="O42" s="56"/>
      <c r="P42" s="56"/>
      <c r="Q42" s="56"/>
      <c r="R42" s="210">
        <v>0.00015</v>
      </c>
      <c r="S42" s="210">
        <v>0.0002</v>
      </c>
      <c r="T42" s="56"/>
      <c r="U42" s="56"/>
      <c r="V42" s="210">
        <v>0.005</v>
      </c>
      <c r="W42" s="210">
        <v>0.006</v>
      </c>
      <c r="X42" s="56"/>
      <c r="Y42" s="56"/>
      <c r="Z42" s="210">
        <v>0.005</v>
      </c>
      <c r="AA42" s="210">
        <v>0.006</v>
      </c>
      <c r="AB42" s="56"/>
      <c r="AC42" s="56"/>
      <c r="AD42" s="56"/>
      <c r="AE42" s="56"/>
      <c r="AF42" s="56"/>
      <c r="AG42" s="56"/>
      <c r="AH42" s="21"/>
      <c r="AI42" s="21"/>
      <c r="AJ42" s="56"/>
      <c r="AK42" s="56"/>
      <c r="AL42" s="107">
        <f t="shared" si="0"/>
        <v>0</v>
      </c>
      <c r="AM42" s="107">
        <f t="shared" si="1"/>
        <v>0</v>
      </c>
      <c r="AN42" s="107">
        <f t="shared" si="2"/>
        <v>0</v>
      </c>
    </row>
    <row r="43" spans="1:40" ht="15">
      <c r="A43" s="117">
        <v>11</v>
      </c>
      <c r="B43" s="119" t="s">
        <v>42</v>
      </c>
      <c r="C43" s="119" t="s">
        <v>0</v>
      </c>
      <c r="D43" s="210">
        <v>0.0008</v>
      </c>
      <c r="E43" s="210">
        <v>0.001</v>
      </c>
      <c r="F43" s="21"/>
      <c r="G43" s="21"/>
      <c r="H43" s="21"/>
      <c r="I43" s="21"/>
      <c r="J43" s="210">
        <v>0.0004</v>
      </c>
      <c r="K43" s="210">
        <v>0.0005</v>
      </c>
      <c r="L43" s="56"/>
      <c r="M43" s="56"/>
      <c r="N43" s="210">
        <v>0.0003</v>
      </c>
      <c r="O43" s="56"/>
      <c r="P43" s="210">
        <v>0.0006</v>
      </c>
      <c r="Q43" s="210">
        <v>0.0008</v>
      </c>
      <c r="R43" s="210">
        <v>0.00039</v>
      </c>
      <c r="S43" s="210">
        <v>0.00053</v>
      </c>
      <c r="T43" s="210">
        <v>0.0022</v>
      </c>
      <c r="U43" s="210">
        <v>0.0026</v>
      </c>
      <c r="V43" s="56"/>
      <c r="W43" s="56"/>
      <c r="X43" s="56"/>
      <c r="Y43" s="56"/>
      <c r="Z43" s="56"/>
      <c r="AA43" s="56"/>
      <c r="AB43" s="56"/>
      <c r="AC43" s="56"/>
      <c r="AD43" s="210">
        <v>0.0007</v>
      </c>
      <c r="AE43" s="210">
        <v>0.0008</v>
      </c>
      <c r="AF43" s="56"/>
      <c r="AG43" s="56"/>
      <c r="AH43" s="21"/>
      <c r="AI43" s="21"/>
      <c r="AJ43" s="56"/>
      <c r="AK43" s="56"/>
      <c r="AL43" s="107">
        <f t="shared" si="0"/>
        <v>0</v>
      </c>
      <c r="AM43" s="107">
        <f t="shared" si="1"/>
        <v>0</v>
      </c>
      <c r="AN43" s="107">
        <f t="shared" si="2"/>
        <v>0</v>
      </c>
    </row>
    <row r="44" spans="1:40" ht="15">
      <c r="A44" s="117">
        <v>12</v>
      </c>
      <c r="B44" s="119" t="s">
        <v>25</v>
      </c>
      <c r="C44" s="119" t="s">
        <v>0</v>
      </c>
      <c r="D44" s="56"/>
      <c r="E44" s="56"/>
      <c r="F44" s="21"/>
      <c r="G44" s="21"/>
      <c r="H44" s="21"/>
      <c r="I44" s="21"/>
      <c r="J44" s="210">
        <v>0.00016</v>
      </c>
      <c r="K44" s="210">
        <v>0.00019</v>
      </c>
      <c r="L44" s="56"/>
      <c r="M44" s="56"/>
      <c r="N44" s="210">
        <v>0.0015</v>
      </c>
      <c r="O44" s="56"/>
      <c r="P44" s="210">
        <v>0.003</v>
      </c>
      <c r="Q44" s="210">
        <v>0.0036</v>
      </c>
      <c r="R44" s="210">
        <v>0.0008</v>
      </c>
      <c r="S44" s="210">
        <v>0.001</v>
      </c>
      <c r="T44" s="56"/>
      <c r="U44" s="56"/>
      <c r="V44" s="56"/>
      <c r="W44" s="56"/>
      <c r="X44" s="56"/>
      <c r="Y44" s="56"/>
      <c r="Z44" s="56"/>
      <c r="AA44" s="56"/>
      <c r="AB44" s="210">
        <v>0.0015</v>
      </c>
      <c r="AC44" s="210">
        <v>0.003</v>
      </c>
      <c r="AD44" s="210">
        <v>0.0016</v>
      </c>
      <c r="AE44" s="210">
        <v>0.0018</v>
      </c>
      <c r="AF44" s="56"/>
      <c r="AG44" s="56"/>
      <c r="AH44" s="21"/>
      <c r="AI44" s="21"/>
      <c r="AJ44" s="56"/>
      <c r="AK44" s="56"/>
      <c r="AL44" s="107">
        <f t="shared" si="0"/>
        <v>0</v>
      </c>
      <c r="AM44" s="107">
        <f t="shared" si="1"/>
        <v>0</v>
      </c>
      <c r="AN44" s="107">
        <f t="shared" si="2"/>
        <v>0</v>
      </c>
    </row>
    <row r="45" spans="1:40" ht="15">
      <c r="A45" s="117">
        <v>13</v>
      </c>
      <c r="B45" s="119" t="s">
        <v>26</v>
      </c>
      <c r="C45" s="119" t="s">
        <v>0</v>
      </c>
      <c r="D45" s="210">
        <v>0.0018</v>
      </c>
      <c r="E45" s="210">
        <v>0.002</v>
      </c>
      <c r="F45" s="21"/>
      <c r="G45" s="21"/>
      <c r="H45" s="202">
        <v>0.005</v>
      </c>
      <c r="I45" s="202">
        <v>0.005</v>
      </c>
      <c r="J45" s="210">
        <v>0.0011</v>
      </c>
      <c r="K45" s="210">
        <v>0.00132</v>
      </c>
      <c r="L45" s="56"/>
      <c r="M45" s="56"/>
      <c r="N45" s="56"/>
      <c r="O45" s="56"/>
      <c r="P45" s="56"/>
      <c r="Q45" s="56"/>
      <c r="R45" s="210">
        <v>0.0025</v>
      </c>
      <c r="S45" s="210">
        <v>0.00335</v>
      </c>
      <c r="T45" s="210">
        <v>0.003</v>
      </c>
      <c r="U45" s="210">
        <v>0.003</v>
      </c>
      <c r="V45" s="56"/>
      <c r="W45" s="56"/>
      <c r="X45" s="56"/>
      <c r="Y45" s="56"/>
      <c r="Z45" s="56"/>
      <c r="AA45" s="56"/>
      <c r="AB45" s="56"/>
      <c r="AC45" s="56"/>
      <c r="AD45" s="210">
        <v>0.004</v>
      </c>
      <c r="AE45" s="210">
        <v>0.0046</v>
      </c>
      <c r="AF45" s="56"/>
      <c r="AG45" s="56"/>
      <c r="AH45" s="21"/>
      <c r="AI45" s="21"/>
      <c r="AJ45" s="56"/>
      <c r="AK45" s="56"/>
      <c r="AL45" s="107">
        <f t="shared" si="0"/>
        <v>0</v>
      </c>
      <c r="AM45" s="107">
        <f t="shared" si="1"/>
        <v>0</v>
      </c>
      <c r="AN45" s="107">
        <f t="shared" si="2"/>
        <v>0</v>
      </c>
    </row>
    <row r="46" spans="1:40" ht="15">
      <c r="A46" s="117">
        <v>14</v>
      </c>
      <c r="B46" s="119" t="s">
        <v>44</v>
      </c>
      <c r="C46" s="119" t="s">
        <v>0</v>
      </c>
      <c r="D46" s="56"/>
      <c r="E46" s="56"/>
      <c r="F46" s="21"/>
      <c r="G46" s="21"/>
      <c r="H46" s="202">
        <v>0.0051</v>
      </c>
      <c r="I46" s="202">
        <v>0.0051</v>
      </c>
      <c r="J46" s="241"/>
      <c r="K46" s="241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70"/>
      <c r="AE46" s="56"/>
      <c r="AF46" s="56"/>
      <c r="AG46" s="56"/>
      <c r="AH46" s="21"/>
      <c r="AI46" s="21"/>
      <c r="AJ46" s="56"/>
      <c r="AK46" s="56"/>
      <c r="AL46" s="107">
        <f t="shared" si="0"/>
        <v>0</v>
      </c>
      <c r="AM46" s="107">
        <f t="shared" si="1"/>
        <v>0</v>
      </c>
      <c r="AN46" s="107">
        <f t="shared" si="2"/>
        <v>0</v>
      </c>
    </row>
    <row r="47" spans="1:40" ht="15">
      <c r="A47" s="117">
        <v>15</v>
      </c>
      <c r="B47" s="118" t="s">
        <v>146</v>
      </c>
      <c r="C47" s="119" t="s">
        <v>0</v>
      </c>
      <c r="D47" s="56"/>
      <c r="E47" s="56"/>
      <c r="F47" s="21"/>
      <c r="G47" s="21"/>
      <c r="H47" s="21"/>
      <c r="I47" s="21"/>
      <c r="J47" s="241"/>
      <c r="K47" s="241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70"/>
      <c r="AE47" s="56"/>
      <c r="AF47" s="56"/>
      <c r="AG47" s="56"/>
      <c r="AH47" s="21"/>
      <c r="AI47" s="21"/>
      <c r="AJ47" s="56"/>
      <c r="AK47" s="56"/>
      <c r="AL47" s="122">
        <f>AL48+AL49+AL50+AL51+AL53+AL54+AL52</f>
        <v>0</v>
      </c>
      <c r="AM47" s="122">
        <f>AM48+AM49+AM50+AM51+AM53+AM54+AM52</f>
        <v>0</v>
      </c>
      <c r="AN47" s="122">
        <f>AN48+AN49+AN50+AN51+AN53+AN54+AN52</f>
        <v>0</v>
      </c>
    </row>
    <row r="48" spans="1:40" ht="15">
      <c r="A48" s="34"/>
      <c r="B48" s="35" t="s">
        <v>28</v>
      </c>
      <c r="C48" s="36" t="s">
        <v>0</v>
      </c>
      <c r="D48" s="210">
        <v>0.126</v>
      </c>
      <c r="E48" s="210">
        <v>0.14</v>
      </c>
      <c r="F48" s="202">
        <v>0.09</v>
      </c>
      <c r="G48" s="202">
        <v>0.11</v>
      </c>
      <c r="H48" s="21"/>
      <c r="I48" s="21"/>
      <c r="J48" s="241"/>
      <c r="K48" s="241"/>
      <c r="L48" s="210">
        <v>0.158</v>
      </c>
      <c r="M48" s="210">
        <v>0.189</v>
      </c>
      <c r="N48" s="56"/>
      <c r="O48" s="56"/>
      <c r="P48" s="56"/>
      <c r="Q48" s="56"/>
      <c r="R48" s="210">
        <v>0.0165</v>
      </c>
      <c r="S48" s="210">
        <v>0.022</v>
      </c>
      <c r="T48" s="56"/>
      <c r="U48" s="56"/>
      <c r="V48" s="56"/>
      <c r="W48" s="56"/>
      <c r="X48" s="56"/>
      <c r="Y48" s="56"/>
      <c r="Z48" s="56"/>
      <c r="AA48" s="56"/>
      <c r="AB48" s="56"/>
      <c r="AC48" s="57"/>
      <c r="AD48" s="70"/>
      <c r="AE48" s="56"/>
      <c r="AF48" s="56"/>
      <c r="AG48" s="56"/>
      <c r="AH48" s="21"/>
      <c r="AI48" s="21"/>
      <c r="AJ48" s="56"/>
      <c r="AK48" s="56"/>
      <c r="AL48" s="58">
        <f t="shared" si="0"/>
        <v>0</v>
      </c>
      <c r="AM48" s="58">
        <f t="shared" si="1"/>
        <v>0</v>
      </c>
      <c r="AN48" s="59">
        <f t="shared" si="2"/>
        <v>0</v>
      </c>
    </row>
    <row r="49" spans="1:40" ht="15" customHeight="1">
      <c r="A49" s="34"/>
      <c r="B49" s="35" t="s">
        <v>13</v>
      </c>
      <c r="C49" s="36" t="s">
        <v>0</v>
      </c>
      <c r="D49" s="56"/>
      <c r="E49" s="56"/>
      <c r="F49" s="21"/>
      <c r="G49" s="21"/>
      <c r="H49" s="21"/>
      <c r="I49" s="21"/>
      <c r="J49" s="241"/>
      <c r="K49" s="241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70"/>
      <c r="AE49" s="56"/>
      <c r="AF49" s="56"/>
      <c r="AG49" s="56"/>
      <c r="AH49" s="21"/>
      <c r="AI49" s="21"/>
      <c r="AJ49" s="56"/>
      <c r="AK49" s="56"/>
      <c r="AL49" s="58">
        <f t="shared" si="0"/>
        <v>0</v>
      </c>
      <c r="AM49" s="58">
        <f t="shared" si="1"/>
        <v>0</v>
      </c>
      <c r="AN49" s="59">
        <f t="shared" si="2"/>
        <v>0</v>
      </c>
    </row>
    <row r="50" spans="1:40" ht="15" customHeight="1">
      <c r="A50" s="34"/>
      <c r="B50" s="35" t="s">
        <v>14</v>
      </c>
      <c r="C50" s="36" t="s">
        <v>0</v>
      </c>
      <c r="D50" s="56"/>
      <c r="E50" s="56"/>
      <c r="F50" s="21"/>
      <c r="G50" s="21"/>
      <c r="H50" s="21"/>
      <c r="I50" s="21"/>
      <c r="J50" s="241"/>
      <c r="K50" s="241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70"/>
      <c r="AE50" s="56"/>
      <c r="AF50" s="56"/>
      <c r="AG50" s="56"/>
      <c r="AH50" s="21"/>
      <c r="AI50" s="21"/>
      <c r="AJ50" s="56"/>
      <c r="AK50" s="56"/>
      <c r="AL50" s="58">
        <f t="shared" si="0"/>
        <v>0</v>
      </c>
      <c r="AM50" s="58">
        <f t="shared" si="1"/>
        <v>0</v>
      </c>
      <c r="AN50" s="59">
        <f t="shared" si="2"/>
        <v>0</v>
      </c>
    </row>
    <row r="51" spans="1:40" ht="15" customHeight="1">
      <c r="A51" s="34"/>
      <c r="B51" s="35" t="s">
        <v>104</v>
      </c>
      <c r="C51" s="36" t="s">
        <v>0</v>
      </c>
      <c r="D51" s="56"/>
      <c r="E51" s="56"/>
      <c r="F51" s="21"/>
      <c r="G51" s="21"/>
      <c r="H51" s="21"/>
      <c r="I51" s="21"/>
      <c r="J51" s="241"/>
      <c r="K51" s="241"/>
      <c r="L51" s="59"/>
      <c r="M51" s="59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70"/>
      <c r="AE51" s="56"/>
      <c r="AF51" s="56"/>
      <c r="AG51" s="56"/>
      <c r="AH51" s="21"/>
      <c r="AI51" s="21"/>
      <c r="AJ51" s="56"/>
      <c r="AK51" s="56"/>
      <c r="AL51" s="58">
        <f t="shared" si="0"/>
        <v>0</v>
      </c>
      <c r="AM51" s="58">
        <f t="shared" si="1"/>
        <v>0</v>
      </c>
      <c r="AN51" s="59">
        <f t="shared" si="2"/>
        <v>0</v>
      </c>
    </row>
    <row r="52" spans="1:40" ht="15" customHeight="1">
      <c r="A52" s="34"/>
      <c r="B52" s="35" t="s">
        <v>200</v>
      </c>
      <c r="C52" s="36" t="s">
        <v>0</v>
      </c>
      <c r="D52" s="56"/>
      <c r="E52" s="56"/>
      <c r="F52" s="21"/>
      <c r="G52" s="21"/>
      <c r="H52" s="21"/>
      <c r="I52" s="21"/>
      <c r="J52" s="241"/>
      <c r="K52" s="241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70"/>
      <c r="AE52" s="56"/>
      <c r="AF52" s="56"/>
      <c r="AG52" s="56"/>
      <c r="AH52" s="21"/>
      <c r="AI52" s="21"/>
      <c r="AJ52" s="56"/>
      <c r="AK52" s="56"/>
      <c r="AL52" s="58">
        <f t="shared" si="0"/>
        <v>0</v>
      </c>
      <c r="AM52" s="58">
        <f t="shared" si="1"/>
        <v>0</v>
      </c>
      <c r="AN52" s="59">
        <f t="shared" si="2"/>
        <v>0</v>
      </c>
    </row>
    <row r="53" spans="1:40" ht="15" customHeight="1">
      <c r="A53" s="34"/>
      <c r="B53" s="35" t="s">
        <v>119</v>
      </c>
      <c r="C53" s="36" t="s">
        <v>0</v>
      </c>
      <c r="D53" s="56"/>
      <c r="E53" s="56"/>
      <c r="F53" s="21"/>
      <c r="G53" s="21"/>
      <c r="H53" s="21"/>
      <c r="I53" s="21"/>
      <c r="J53" s="241"/>
      <c r="K53" s="241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70"/>
      <c r="AE53" s="56"/>
      <c r="AF53" s="56"/>
      <c r="AG53" s="56"/>
      <c r="AH53" s="21"/>
      <c r="AI53" s="21"/>
      <c r="AJ53" s="56"/>
      <c r="AK53" s="56"/>
      <c r="AL53" s="58">
        <f t="shared" si="0"/>
        <v>0</v>
      </c>
      <c r="AM53" s="58">
        <f t="shared" si="1"/>
        <v>0</v>
      </c>
      <c r="AN53" s="59">
        <f t="shared" si="2"/>
        <v>0</v>
      </c>
    </row>
    <row r="54" spans="1:40" ht="15" customHeight="1">
      <c r="A54" s="34"/>
      <c r="B54" s="37" t="s">
        <v>29</v>
      </c>
      <c r="C54" s="36" t="s">
        <v>0</v>
      </c>
      <c r="D54" s="56"/>
      <c r="E54" s="56"/>
      <c r="F54" s="21"/>
      <c r="G54" s="21"/>
      <c r="H54" s="21"/>
      <c r="I54" s="21"/>
      <c r="J54" s="241"/>
      <c r="K54" s="241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70"/>
      <c r="AE54" s="56"/>
      <c r="AF54" s="56"/>
      <c r="AG54" s="56"/>
      <c r="AH54" s="21"/>
      <c r="AI54" s="21"/>
      <c r="AJ54" s="56"/>
      <c r="AK54" s="56"/>
      <c r="AL54" s="58">
        <f t="shared" si="0"/>
        <v>0</v>
      </c>
      <c r="AM54" s="58">
        <f t="shared" si="1"/>
        <v>0</v>
      </c>
      <c r="AN54" s="59">
        <f t="shared" si="2"/>
        <v>0</v>
      </c>
    </row>
    <row r="55" spans="1:40" ht="15">
      <c r="A55" s="117">
        <v>16</v>
      </c>
      <c r="B55" s="119" t="s">
        <v>147</v>
      </c>
      <c r="C55" s="119" t="s">
        <v>0</v>
      </c>
      <c r="D55" s="56"/>
      <c r="E55" s="56"/>
      <c r="F55" s="21"/>
      <c r="G55" s="21"/>
      <c r="H55" s="21"/>
      <c r="I55" s="21"/>
      <c r="J55" s="241"/>
      <c r="K55" s="241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70"/>
      <c r="AE55" s="56"/>
      <c r="AF55" s="56"/>
      <c r="AG55" s="56"/>
      <c r="AH55" s="21"/>
      <c r="AI55" s="21"/>
      <c r="AJ55" s="56"/>
      <c r="AK55" s="56"/>
      <c r="AL55" s="107">
        <f t="shared" si="0"/>
        <v>0</v>
      </c>
      <c r="AM55" s="107">
        <f t="shared" si="1"/>
        <v>0</v>
      </c>
      <c r="AN55" s="107">
        <f t="shared" si="2"/>
        <v>0</v>
      </c>
    </row>
    <row r="56" spans="1:40" ht="15">
      <c r="A56" s="117">
        <v>17</v>
      </c>
      <c r="B56" s="119" t="s">
        <v>148</v>
      </c>
      <c r="C56" s="119" t="s">
        <v>0</v>
      </c>
      <c r="D56" s="56"/>
      <c r="E56" s="56"/>
      <c r="F56" s="21"/>
      <c r="G56" s="21"/>
      <c r="H56" s="21"/>
      <c r="I56" s="21"/>
      <c r="J56" s="241"/>
      <c r="K56" s="241"/>
      <c r="L56" s="56"/>
      <c r="M56" s="56"/>
      <c r="N56" s="56"/>
      <c r="O56" s="56"/>
      <c r="P56" s="210">
        <v>0.005</v>
      </c>
      <c r="Q56" s="210">
        <v>0.005</v>
      </c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210">
        <v>0.005</v>
      </c>
      <c r="AE56" s="210">
        <v>0.0075</v>
      </c>
      <c r="AF56" s="56"/>
      <c r="AG56" s="56"/>
      <c r="AH56" s="21"/>
      <c r="AI56" s="21"/>
      <c r="AJ56" s="56"/>
      <c r="AK56" s="56"/>
      <c r="AL56" s="107">
        <f t="shared" si="0"/>
        <v>0</v>
      </c>
      <c r="AM56" s="107">
        <f t="shared" si="1"/>
        <v>0</v>
      </c>
      <c r="AN56" s="107">
        <f t="shared" si="2"/>
        <v>0</v>
      </c>
    </row>
    <row r="57" spans="1:40" ht="15">
      <c r="A57" s="117">
        <v>18</v>
      </c>
      <c r="B57" s="119" t="s">
        <v>49</v>
      </c>
      <c r="C57" s="119" t="s">
        <v>0</v>
      </c>
      <c r="D57" s="56"/>
      <c r="E57" s="56"/>
      <c r="F57" s="21"/>
      <c r="G57" s="21"/>
      <c r="H57" s="21"/>
      <c r="I57" s="21"/>
      <c r="J57" s="241"/>
      <c r="K57" s="241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210">
        <v>0.0004</v>
      </c>
      <c r="AA57" s="210">
        <v>0.00045</v>
      </c>
      <c r="AB57" s="56"/>
      <c r="AC57" s="56"/>
      <c r="AD57" s="70"/>
      <c r="AE57" s="56"/>
      <c r="AF57" s="56"/>
      <c r="AG57" s="56"/>
      <c r="AH57" s="21"/>
      <c r="AI57" s="21"/>
      <c r="AJ57" s="56"/>
      <c r="AK57" s="56"/>
      <c r="AL57" s="107">
        <f t="shared" si="0"/>
        <v>0</v>
      </c>
      <c r="AM57" s="107">
        <f t="shared" si="1"/>
        <v>0</v>
      </c>
      <c r="AN57" s="107">
        <f t="shared" si="2"/>
        <v>0</v>
      </c>
    </row>
    <row r="58" spans="1:40" ht="15">
      <c r="A58" s="117">
        <v>19</v>
      </c>
      <c r="B58" s="119" t="s">
        <v>10</v>
      </c>
      <c r="C58" s="119" t="s">
        <v>0</v>
      </c>
      <c r="D58" s="56"/>
      <c r="E58" s="56"/>
      <c r="F58" s="202">
        <v>0.0017</v>
      </c>
      <c r="G58" s="202">
        <v>0.002</v>
      </c>
      <c r="H58" s="21"/>
      <c r="I58" s="21"/>
      <c r="J58" s="241"/>
      <c r="K58" s="241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70"/>
      <c r="AE58" s="56"/>
      <c r="AF58" s="56"/>
      <c r="AG58" s="56"/>
      <c r="AH58" s="21"/>
      <c r="AI58" s="21"/>
      <c r="AJ58" s="56"/>
      <c r="AK58" s="56"/>
      <c r="AL58" s="107">
        <f t="shared" si="0"/>
        <v>0</v>
      </c>
      <c r="AM58" s="107">
        <f t="shared" si="1"/>
        <v>0</v>
      </c>
      <c r="AN58" s="107">
        <f t="shared" si="2"/>
        <v>0</v>
      </c>
    </row>
    <row r="59" spans="1:40" ht="15">
      <c r="A59" s="117">
        <v>20</v>
      </c>
      <c r="B59" s="119" t="s">
        <v>17</v>
      </c>
      <c r="C59" s="119" t="s">
        <v>0</v>
      </c>
      <c r="D59" s="56"/>
      <c r="E59" s="56"/>
      <c r="F59" s="21"/>
      <c r="G59" s="21"/>
      <c r="H59" s="21"/>
      <c r="I59" s="21"/>
      <c r="J59" s="241"/>
      <c r="K59" s="241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70"/>
      <c r="AE59" s="56"/>
      <c r="AF59" s="56"/>
      <c r="AG59" s="56"/>
      <c r="AH59" s="21"/>
      <c r="AI59" s="21"/>
      <c r="AJ59" s="56"/>
      <c r="AK59" s="56"/>
      <c r="AL59" s="107">
        <f t="shared" si="0"/>
        <v>0</v>
      </c>
      <c r="AM59" s="107">
        <f t="shared" si="1"/>
        <v>0</v>
      </c>
      <c r="AN59" s="107">
        <f t="shared" si="2"/>
        <v>0</v>
      </c>
    </row>
    <row r="60" spans="1:40" ht="15">
      <c r="A60" s="117">
        <v>21</v>
      </c>
      <c r="B60" s="124" t="s">
        <v>149</v>
      </c>
      <c r="C60" s="119" t="s">
        <v>0</v>
      </c>
      <c r="D60" s="56"/>
      <c r="E60" s="56"/>
      <c r="F60" s="21"/>
      <c r="G60" s="21"/>
      <c r="H60" s="21"/>
      <c r="I60" s="21"/>
      <c r="J60" s="241"/>
      <c r="K60" s="241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70"/>
      <c r="AE60" s="56"/>
      <c r="AF60" s="56"/>
      <c r="AG60" s="56"/>
      <c r="AH60" s="21"/>
      <c r="AI60" s="21"/>
      <c r="AJ60" s="56"/>
      <c r="AK60" s="56"/>
      <c r="AL60" s="122">
        <f>AL61+AL62+AL63+AL64+AL65+AL66+AL67+AL68</f>
        <v>0</v>
      </c>
      <c r="AM60" s="122">
        <f>AM61+AM62+AM63+AM64+AM65+AM66+AM67+AM68</f>
        <v>0</v>
      </c>
      <c r="AN60" s="122">
        <f>AN61+AN62+AN63+AN64+AN65+AN66+AN67+AN68</f>
        <v>0</v>
      </c>
    </row>
    <row r="61" spans="1:40" ht="15" customHeight="1">
      <c r="A61" s="34"/>
      <c r="B61" s="35" t="s">
        <v>1</v>
      </c>
      <c r="C61" s="36" t="s">
        <v>0</v>
      </c>
      <c r="D61" s="56"/>
      <c r="E61" s="56"/>
      <c r="F61" s="21"/>
      <c r="G61" s="21"/>
      <c r="H61" s="21"/>
      <c r="I61" s="21"/>
      <c r="J61" s="241"/>
      <c r="K61" s="241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70"/>
      <c r="AE61" s="56"/>
      <c r="AF61" s="56"/>
      <c r="AG61" s="56"/>
      <c r="AH61" s="21"/>
      <c r="AI61" s="21"/>
      <c r="AJ61" s="56"/>
      <c r="AK61" s="56"/>
      <c r="AL61" s="58">
        <f t="shared" si="0"/>
        <v>0</v>
      </c>
      <c r="AM61" s="58">
        <f t="shared" si="1"/>
        <v>0</v>
      </c>
      <c r="AN61" s="59">
        <f t="shared" si="2"/>
        <v>0</v>
      </c>
    </row>
    <row r="62" spans="1:40" ht="15" customHeight="1">
      <c r="A62" s="34"/>
      <c r="B62" s="37" t="s">
        <v>3</v>
      </c>
      <c r="C62" s="36" t="s">
        <v>0</v>
      </c>
      <c r="D62" s="56"/>
      <c r="E62" s="56"/>
      <c r="F62" s="21"/>
      <c r="G62" s="21"/>
      <c r="H62" s="21"/>
      <c r="I62" s="21"/>
      <c r="J62" s="241"/>
      <c r="K62" s="241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70"/>
      <c r="AE62" s="56"/>
      <c r="AF62" s="56"/>
      <c r="AG62" s="56"/>
      <c r="AH62" s="21"/>
      <c r="AI62" s="21"/>
      <c r="AJ62" s="56"/>
      <c r="AK62" s="56"/>
      <c r="AL62" s="58">
        <f t="shared" si="0"/>
        <v>0</v>
      </c>
      <c r="AM62" s="58">
        <f t="shared" si="1"/>
        <v>0</v>
      </c>
      <c r="AN62" s="59">
        <f t="shared" si="2"/>
        <v>0</v>
      </c>
    </row>
    <row r="63" spans="1:40" ht="15" customHeight="1">
      <c r="A63" s="34"/>
      <c r="B63" s="37" t="s">
        <v>103</v>
      </c>
      <c r="C63" s="36" t="s">
        <v>0</v>
      </c>
      <c r="D63" s="56"/>
      <c r="E63" s="56"/>
      <c r="F63" s="21"/>
      <c r="G63" s="21"/>
      <c r="H63" s="21"/>
      <c r="I63" s="21"/>
      <c r="J63" s="241"/>
      <c r="K63" s="241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70"/>
      <c r="AE63" s="56"/>
      <c r="AF63" s="56"/>
      <c r="AG63" s="56"/>
      <c r="AH63" s="21"/>
      <c r="AI63" s="21"/>
      <c r="AJ63" s="56"/>
      <c r="AK63" s="56"/>
      <c r="AL63" s="58">
        <f t="shared" si="0"/>
        <v>0</v>
      </c>
      <c r="AM63" s="58">
        <f t="shared" si="1"/>
        <v>0</v>
      </c>
      <c r="AN63" s="59">
        <f t="shared" si="2"/>
        <v>0</v>
      </c>
    </row>
    <row r="64" spans="1:40" ht="15" customHeight="1">
      <c r="A64" s="34"/>
      <c r="B64" s="35" t="s">
        <v>21</v>
      </c>
      <c r="C64" s="36" t="s">
        <v>0</v>
      </c>
      <c r="D64" s="56"/>
      <c r="E64" s="56"/>
      <c r="F64" s="21"/>
      <c r="G64" s="21"/>
      <c r="H64" s="21"/>
      <c r="I64" s="21"/>
      <c r="J64" s="241"/>
      <c r="K64" s="241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210">
        <v>0.00555</v>
      </c>
      <c r="AA64" s="210">
        <v>0.008</v>
      </c>
      <c r="AB64" s="56"/>
      <c r="AC64" s="56"/>
      <c r="AD64" s="70"/>
      <c r="AE64" s="56"/>
      <c r="AF64" s="56"/>
      <c r="AG64" s="56"/>
      <c r="AH64" s="21"/>
      <c r="AI64" s="21"/>
      <c r="AJ64" s="56"/>
      <c r="AK64" s="56"/>
      <c r="AL64" s="58">
        <f t="shared" si="0"/>
        <v>0</v>
      </c>
      <c r="AM64" s="58">
        <f t="shared" si="1"/>
        <v>0</v>
      </c>
      <c r="AN64" s="59">
        <f t="shared" si="2"/>
        <v>0</v>
      </c>
    </row>
    <row r="65" spans="1:40" ht="15">
      <c r="A65" s="34"/>
      <c r="B65" s="35" t="s">
        <v>51</v>
      </c>
      <c r="C65" s="36" t="s">
        <v>0</v>
      </c>
      <c r="D65" s="102"/>
      <c r="E65" s="102"/>
      <c r="F65" s="21"/>
      <c r="G65" s="21"/>
      <c r="H65" s="21"/>
      <c r="I65" s="21"/>
      <c r="J65" s="241"/>
      <c r="K65" s="241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210">
        <v>0.01368</v>
      </c>
      <c r="W65" s="210">
        <v>0.0148</v>
      </c>
      <c r="X65" s="56"/>
      <c r="Y65" s="56"/>
      <c r="Z65" s="56"/>
      <c r="AA65" s="56"/>
      <c r="AB65" s="56"/>
      <c r="AC65" s="56"/>
      <c r="AD65" s="70"/>
      <c r="AE65" s="56"/>
      <c r="AF65" s="210">
        <v>0.1</v>
      </c>
      <c r="AG65" s="210">
        <v>0.1</v>
      </c>
      <c r="AH65" s="21"/>
      <c r="AI65" s="21"/>
      <c r="AJ65" s="56"/>
      <c r="AK65" s="56"/>
      <c r="AL65" s="58">
        <f t="shared" si="0"/>
        <v>0</v>
      </c>
      <c r="AM65" s="58">
        <f t="shared" si="1"/>
        <v>0</v>
      </c>
      <c r="AN65" s="59">
        <f t="shared" si="2"/>
        <v>0</v>
      </c>
    </row>
    <row r="66" spans="1:40" ht="15" customHeight="1">
      <c r="A66" s="34"/>
      <c r="B66" s="93" t="s">
        <v>131</v>
      </c>
      <c r="C66" s="36" t="s">
        <v>0</v>
      </c>
      <c r="D66" s="56"/>
      <c r="E66" s="56"/>
      <c r="F66" s="21"/>
      <c r="G66" s="21"/>
      <c r="H66" s="21"/>
      <c r="I66" s="21"/>
      <c r="J66" s="241"/>
      <c r="K66" s="241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70"/>
      <c r="AE66" s="56"/>
      <c r="AF66" s="56"/>
      <c r="AG66" s="56"/>
      <c r="AH66" s="21"/>
      <c r="AI66" s="21"/>
      <c r="AJ66" s="56"/>
      <c r="AK66" s="56"/>
      <c r="AL66" s="58">
        <f t="shared" si="0"/>
        <v>0</v>
      </c>
      <c r="AM66" s="58">
        <f t="shared" si="1"/>
        <v>0</v>
      </c>
      <c r="AN66" s="59">
        <f t="shared" si="2"/>
        <v>0</v>
      </c>
    </row>
    <row r="67" spans="1:40" ht="15" customHeight="1">
      <c r="A67" s="34"/>
      <c r="B67" s="35" t="s">
        <v>54</v>
      </c>
      <c r="C67" s="36" t="s">
        <v>0</v>
      </c>
      <c r="D67" s="56"/>
      <c r="E67" s="56"/>
      <c r="F67" s="21"/>
      <c r="G67" s="21"/>
      <c r="H67" s="21"/>
      <c r="I67" s="21"/>
      <c r="J67" s="269">
        <v>0.023</v>
      </c>
      <c r="K67" s="269">
        <v>0.028</v>
      </c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70"/>
      <c r="AE67" s="56"/>
      <c r="AF67" s="56"/>
      <c r="AG67" s="56"/>
      <c r="AH67" s="21"/>
      <c r="AI67" s="21"/>
      <c r="AJ67" s="56"/>
      <c r="AK67" s="56"/>
      <c r="AL67" s="58">
        <f t="shared" si="0"/>
        <v>0</v>
      </c>
      <c r="AM67" s="58">
        <f t="shared" si="1"/>
        <v>0</v>
      </c>
      <c r="AN67" s="59">
        <f t="shared" si="2"/>
        <v>0</v>
      </c>
    </row>
    <row r="68" spans="1:40" ht="15" customHeight="1">
      <c r="A68" s="34"/>
      <c r="B68" s="39" t="s">
        <v>201</v>
      </c>
      <c r="C68" s="36" t="s">
        <v>0</v>
      </c>
      <c r="D68" s="56"/>
      <c r="E68" s="56"/>
      <c r="F68" s="21"/>
      <c r="G68" s="21"/>
      <c r="H68" s="21"/>
      <c r="I68" s="21"/>
      <c r="J68" s="241"/>
      <c r="K68" s="241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70"/>
      <c r="AE68" s="56"/>
      <c r="AF68" s="56"/>
      <c r="AG68" s="56"/>
      <c r="AH68" s="21"/>
      <c r="AI68" s="21"/>
      <c r="AJ68" s="56"/>
      <c r="AK68" s="56"/>
      <c r="AL68" s="58">
        <f t="shared" si="0"/>
        <v>0</v>
      </c>
      <c r="AM68" s="58">
        <f t="shared" si="1"/>
        <v>0</v>
      </c>
      <c r="AN68" s="59">
        <f t="shared" si="2"/>
        <v>0</v>
      </c>
    </row>
    <row r="69" spans="1:40" ht="15">
      <c r="A69" s="117">
        <v>22</v>
      </c>
      <c r="B69" s="124" t="s">
        <v>150</v>
      </c>
      <c r="C69" s="119" t="s">
        <v>0</v>
      </c>
      <c r="D69" s="56"/>
      <c r="E69" s="56"/>
      <c r="F69" s="21"/>
      <c r="G69" s="21"/>
      <c r="H69" s="21"/>
      <c r="I69" s="21"/>
      <c r="J69" s="241"/>
      <c r="K69" s="241"/>
      <c r="L69" s="56"/>
      <c r="M69" s="56"/>
      <c r="N69" s="56"/>
      <c r="O69" s="56"/>
      <c r="P69" s="56"/>
      <c r="Q69" s="56"/>
      <c r="R69" s="56"/>
      <c r="S69" s="137"/>
      <c r="T69" s="137"/>
      <c r="U69" s="137"/>
      <c r="V69" s="56"/>
      <c r="W69" s="56"/>
      <c r="X69" s="56"/>
      <c r="Y69" s="56"/>
      <c r="Z69" s="56"/>
      <c r="AA69" s="56"/>
      <c r="AB69" s="56"/>
      <c r="AC69" s="56"/>
      <c r="AD69" s="137"/>
      <c r="AE69" s="137"/>
      <c r="AF69" s="56"/>
      <c r="AG69" s="56"/>
      <c r="AH69" s="21"/>
      <c r="AI69" s="21"/>
      <c r="AJ69" s="56"/>
      <c r="AK69" s="56"/>
      <c r="AL69" s="122">
        <f>AL70+AL71+AL72+AL73+AL74+AL75+AL76</f>
        <v>0</v>
      </c>
      <c r="AM69" s="122">
        <f>AM70+AM71+AM72+AM73+AM74+AM75+AM76</f>
        <v>0</v>
      </c>
      <c r="AN69" s="122">
        <f>AN70+AN71+AN72+AN73+AN74+AN75+AN76</f>
        <v>0</v>
      </c>
    </row>
    <row r="70" spans="1:40" ht="15" customHeight="1">
      <c r="A70" s="41"/>
      <c r="B70" s="112" t="s">
        <v>2</v>
      </c>
      <c r="C70" s="36" t="s">
        <v>0</v>
      </c>
      <c r="D70" s="56"/>
      <c r="E70" s="56"/>
      <c r="F70" s="21"/>
      <c r="G70" s="21"/>
      <c r="H70" s="21"/>
      <c r="I70" s="21"/>
      <c r="J70" s="241"/>
      <c r="K70" s="241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21"/>
      <c r="AI70" s="21"/>
      <c r="AJ70" s="56"/>
      <c r="AK70" s="56"/>
      <c r="AL70" s="58">
        <f t="shared" si="0"/>
        <v>0</v>
      </c>
      <c r="AM70" s="58">
        <f t="shared" si="1"/>
        <v>0</v>
      </c>
      <c r="AN70" s="59">
        <f t="shared" si="2"/>
        <v>0</v>
      </c>
    </row>
    <row r="71" spans="1:40" ht="15" customHeight="1">
      <c r="A71" s="41"/>
      <c r="B71" s="112" t="s">
        <v>9</v>
      </c>
      <c r="C71" s="36" t="s">
        <v>0</v>
      </c>
      <c r="D71" s="56"/>
      <c r="E71" s="56"/>
      <c r="F71" s="21"/>
      <c r="G71" s="21"/>
      <c r="H71" s="21"/>
      <c r="I71" s="21"/>
      <c r="J71" s="241"/>
      <c r="K71" s="241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210">
        <v>0.00765</v>
      </c>
      <c r="W71" s="210">
        <v>0.0092</v>
      </c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21"/>
      <c r="AI71" s="21"/>
      <c r="AJ71" s="56"/>
      <c r="AK71" s="56"/>
      <c r="AL71" s="58">
        <f t="shared" si="0"/>
        <v>0</v>
      </c>
      <c r="AM71" s="58">
        <f t="shared" si="1"/>
        <v>0</v>
      </c>
      <c r="AN71" s="59">
        <f t="shared" si="2"/>
        <v>0</v>
      </c>
    </row>
    <row r="72" spans="1:40" ht="15" customHeight="1">
      <c r="A72" s="41"/>
      <c r="B72" s="112" t="s">
        <v>60</v>
      </c>
      <c r="C72" s="36" t="s">
        <v>0</v>
      </c>
      <c r="D72" s="56"/>
      <c r="E72" s="56"/>
      <c r="F72" s="21"/>
      <c r="G72" s="21"/>
      <c r="H72" s="21"/>
      <c r="I72" s="21"/>
      <c r="J72" s="241"/>
      <c r="K72" s="241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21"/>
      <c r="AI72" s="21"/>
      <c r="AJ72" s="56"/>
      <c r="AK72" s="56"/>
      <c r="AL72" s="58">
        <f t="shared" si="0"/>
        <v>0</v>
      </c>
      <c r="AM72" s="58">
        <f t="shared" si="1"/>
        <v>0</v>
      </c>
      <c r="AN72" s="59">
        <f t="shared" si="2"/>
        <v>0</v>
      </c>
    </row>
    <row r="73" spans="1:40" ht="15" customHeight="1">
      <c r="A73" s="41"/>
      <c r="B73" s="177" t="s">
        <v>47</v>
      </c>
      <c r="C73" s="36" t="s">
        <v>0</v>
      </c>
      <c r="D73" s="56"/>
      <c r="E73" s="56"/>
      <c r="F73" s="21"/>
      <c r="G73" s="21"/>
      <c r="H73" s="21"/>
      <c r="I73" s="21"/>
      <c r="J73" s="241"/>
      <c r="K73" s="241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21"/>
      <c r="AI73" s="21"/>
      <c r="AJ73" s="56"/>
      <c r="AK73" s="56"/>
      <c r="AL73" s="58">
        <f t="shared" si="0"/>
        <v>0</v>
      </c>
      <c r="AM73" s="58">
        <f t="shared" si="1"/>
        <v>0</v>
      </c>
      <c r="AN73" s="59">
        <f t="shared" si="2"/>
        <v>0</v>
      </c>
    </row>
    <row r="74" spans="1:40" ht="15" customHeight="1">
      <c r="A74" s="41"/>
      <c r="B74" s="177" t="s">
        <v>50</v>
      </c>
      <c r="C74" s="36" t="s">
        <v>0</v>
      </c>
      <c r="D74" s="56"/>
      <c r="E74" s="56"/>
      <c r="F74" s="21"/>
      <c r="G74" s="21"/>
      <c r="H74" s="21"/>
      <c r="I74" s="21"/>
      <c r="J74" s="241"/>
      <c r="K74" s="241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21"/>
      <c r="AI74" s="21"/>
      <c r="AJ74" s="56"/>
      <c r="AK74" s="56"/>
      <c r="AL74" s="58">
        <f t="shared" si="0"/>
        <v>0</v>
      </c>
      <c r="AM74" s="58">
        <f t="shared" si="1"/>
        <v>0</v>
      </c>
      <c r="AN74" s="59">
        <f t="shared" si="2"/>
        <v>0</v>
      </c>
    </row>
    <row r="75" spans="1:40" ht="15" customHeight="1">
      <c r="A75" s="41"/>
      <c r="B75" s="178" t="s">
        <v>64</v>
      </c>
      <c r="C75" s="36" t="s">
        <v>0</v>
      </c>
      <c r="D75" s="56"/>
      <c r="E75" s="56"/>
      <c r="F75" s="21"/>
      <c r="G75" s="21"/>
      <c r="H75" s="21"/>
      <c r="I75" s="21"/>
      <c r="J75" s="241"/>
      <c r="K75" s="241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21"/>
      <c r="AI75" s="21"/>
      <c r="AJ75" s="56"/>
      <c r="AK75" s="56"/>
      <c r="AL75" s="58">
        <f aca="true" t="shared" si="3" ref="AL75:AL110">(AJ75+AF75+AD75+AB75+Z75+X75+V75+T75+R75+P75+N75+L75+J75+H75+F75+D75+AH75)*$AL$3</f>
        <v>0</v>
      </c>
      <c r="AM75" s="58">
        <f aca="true" t="shared" si="4" ref="AM75:AM110">(AK75+AG75+AE75+AC75+AA75+Y75+W75+U75+S75+Q75+O75+M75+K75+I75+G75+E75+AI75)*$AM$3</f>
        <v>0</v>
      </c>
      <c r="AN75" s="59">
        <f aca="true" t="shared" si="5" ref="AN75:AN110">AM75+AL75</f>
        <v>0</v>
      </c>
    </row>
    <row r="76" spans="1:40" ht="15" customHeight="1">
      <c r="A76" s="41"/>
      <c r="B76" s="177" t="s">
        <v>15</v>
      </c>
      <c r="C76" s="36" t="s">
        <v>0</v>
      </c>
      <c r="D76" s="56"/>
      <c r="E76" s="56"/>
      <c r="F76" s="21"/>
      <c r="G76" s="21"/>
      <c r="H76" s="21"/>
      <c r="I76" s="21"/>
      <c r="J76" s="241"/>
      <c r="K76" s="241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21"/>
      <c r="AI76" s="21"/>
      <c r="AJ76" s="56"/>
      <c r="AK76" s="56"/>
      <c r="AL76" s="58">
        <f t="shared" si="3"/>
        <v>0</v>
      </c>
      <c r="AM76" s="58">
        <f t="shared" si="4"/>
        <v>0</v>
      </c>
      <c r="AN76" s="59">
        <f t="shared" si="5"/>
        <v>0</v>
      </c>
    </row>
    <row r="77" spans="1:40" ht="15">
      <c r="A77" s="117">
        <v>23</v>
      </c>
      <c r="B77" s="119" t="s">
        <v>12</v>
      </c>
      <c r="C77" s="119" t="s">
        <v>0</v>
      </c>
      <c r="D77" s="56"/>
      <c r="E77" s="56"/>
      <c r="F77" s="21"/>
      <c r="G77" s="21"/>
      <c r="H77" s="21"/>
      <c r="I77" s="21"/>
      <c r="J77" s="241"/>
      <c r="K77" s="241"/>
      <c r="L77" s="56"/>
      <c r="M77" s="56"/>
      <c r="N77" s="56"/>
      <c r="O77" s="56"/>
      <c r="P77" s="238">
        <v>0.05985</v>
      </c>
      <c r="Q77" s="238">
        <v>0.07182</v>
      </c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210">
        <v>0.1656</v>
      </c>
      <c r="AE77" s="210">
        <v>0.1907</v>
      </c>
      <c r="AF77" s="56"/>
      <c r="AG77" s="56"/>
      <c r="AH77" s="108"/>
      <c r="AI77" s="108"/>
      <c r="AJ77" s="56"/>
      <c r="AK77" s="56"/>
      <c r="AL77" s="107">
        <f t="shared" si="3"/>
        <v>0</v>
      </c>
      <c r="AM77" s="107">
        <f t="shared" si="4"/>
        <v>0</v>
      </c>
      <c r="AN77" s="107">
        <f t="shared" si="5"/>
        <v>0</v>
      </c>
    </row>
    <row r="78" spans="1:40" ht="15">
      <c r="A78" s="117">
        <v>24</v>
      </c>
      <c r="B78" s="124" t="s">
        <v>167</v>
      </c>
      <c r="C78" s="119" t="s">
        <v>0</v>
      </c>
      <c r="D78" s="56"/>
      <c r="E78" s="56"/>
      <c r="F78" s="21"/>
      <c r="G78" s="21"/>
      <c r="H78" s="21"/>
      <c r="I78" s="21"/>
      <c r="J78" s="241"/>
      <c r="K78" s="241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21"/>
      <c r="AI78" s="21"/>
      <c r="AJ78" s="56"/>
      <c r="AK78" s="56"/>
      <c r="AL78" s="122">
        <f>AL79+AL80+AL81+AL82+AL83+AL84+AL85+AL86+AL87+AL88+AL89+AL90+AL91+AL92+AL93+AL94+AL95+AL96+AL97</f>
        <v>0</v>
      </c>
      <c r="AM78" s="122">
        <f>AM79+AM80+AM81+AM82+AM83+AM84+AM85+AM86+AM87+AM88+AM89+AM90+AM91+AM92+AM93+AM94+AM95+AM96+AM97</f>
        <v>0</v>
      </c>
      <c r="AN78" s="122">
        <f>AN79+AN80+AN81+AN82+AN83+AN84+AN85+AN86+AN87+AN88+AN89+AN90+AN91+AN92+AN93+AN94+AN95+AN96+AN97</f>
        <v>0</v>
      </c>
    </row>
    <row r="79" spans="1:40" ht="15" customHeight="1">
      <c r="A79" s="34"/>
      <c r="B79" s="35" t="s">
        <v>11</v>
      </c>
      <c r="C79" s="36" t="s">
        <v>0</v>
      </c>
      <c r="D79" s="56"/>
      <c r="E79" s="56"/>
      <c r="F79" s="21"/>
      <c r="G79" s="21"/>
      <c r="H79" s="21"/>
      <c r="I79" s="21"/>
      <c r="J79" s="241"/>
      <c r="K79" s="241"/>
      <c r="L79" s="56"/>
      <c r="M79" s="56"/>
      <c r="N79" s="56"/>
      <c r="O79" s="56"/>
      <c r="P79" s="210">
        <v>0.015</v>
      </c>
      <c r="Q79" s="210">
        <v>0.018</v>
      </c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21"/>
      <c r="AI79" s="21"/>
      <c r="AJ79" s="56"/>
      <c r="AK79" s="56"/>
      <c r="AL79" s="58">
        <f t="shared" si="3"/>
        <v>0</v>
      </c>
      <c r="AM79" s="58">
        <f t="shared" si="4"/>
        <v>0</v>
      </c>
      <c r="AN79" s="59">
        <f t="shared" si="5"/>
        <v>0</v>
      </c>
    </row>
    <row r="80" spans="1:40" ht="15">
      <c r="A80" s="34"/>
      <c r="B80" s="35" t="s">
        <v>22</v>
      </c>
      <c r="C80" s="36" t="s">
        <v>0</v>
      </c>
      <c r="D80" s="56"/>
      <c r="E80" s="56"/>
      <c r="F80" s="21"/>
      <c r="G80" s="21"/>
      <c r="H80" s="21"/>
      <c r="I80" s="21"/>
      <c r="J80" s="241"/>
      <c r="K80" s="241"/>
      <c r="L80" s="56"/>
      <c r="M80" s="56"/>
      <c r="N80" s="210">
        <v>0.006</v>
      </c>
      <c r="O80" s="56"/>
      <c r="P80" s="210">
        <v>0.00839</v>
      </c>
      <c r="Q80" s="210">
        <v>0.00983</v>
      </c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210">
        <v>0.0108</v>
      </c>
      <c r="AE80" s="210">
        <v>0.01272</v>
      </c>
      <c r="AF80" s="56"/>
      <c r="AG80" s="56"/>
      <c r="AH80" s="21"/>
      <c r="AI80" s="21"/>
      <c r="AJ80" s="56"/>
      <c r="AK80" s="56"/>
      <c r="AL80" s="58">
        <f t="shared" si="3"/>
        <v>0</v>
      </c>
      <c r="AM80" s="58">
        <f t="shared" si="4"/>
        <v>0</v>
      </c>
      <c r="AN80" s="59">
        <f t="shared" si="5"/>
        <v>0</v>
      </c>
    </row>
    <row r="81" spans="1:40" ht="15">
      <c r="A81" s="34"/>
      <c r="B81" s="35" t="s">
        <v>30</v>
      </c>
      <c r="C81" s="36" t="s">
        <v>0</v>
      </c>
      <c r="D81" s="56"/>
      <c r="E81" s="56"/>
      <c r="F81" s="21"/>
      <c r="G81" s="21"/>
      <c r="H81" s="21"/>
      <c r="I81" s="21"/>
      <c r="J81" s="241"/>
      <c r="K81" s="241"/>
      <c r="L81" s="56"/>
      <c r="M81" s="56"/>
      <c r="N81" s="210">
        <v>0.0313</v>
      </c>
      <c r="O81" s="156"/>
      <c r="P81" s="238">
        <v>0.0075</v>
      </c>
      <c r="Q81" s="238">
        <v>0.009</v>
      </c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156"/>
      <c r="AC81" s="156"/>
      <c r="AD81" s="56"/>
      <c r="AE81" s="56"/>
      <c r="AF81" s="56"/>
      <c r="AG81" s="56"/>
      <c r="AH81" s="21"/>
      <c r="AI81" s="21"/>
      <c r="AJ81" s="56"/>
      <c r="AK81" s="56"/>
      <c r="AL81" s="58">
        <f t="shared" si="3"/>
        <v>0</v>
      </c>
      <c r="AM81" s="58">
        <f t="shared" si="4"/>
        <v>0</v>
      </c>
      <c r="AN81" s="59">
        <f t="shared" si="5"/>
        <v>0</v>
      </c>
    </row>
    <row r="82" spans="1:40" ht="15" customHeight="1">
      <c r="A82" s="34"/>
      <c r="B82" s="35" t="s">
        <v>40</v>
      </c>
      <c r="C82" s="36" t="s">
        <v>0</v>
      </c>
      <c r="D82" s="56"/>
      <c r="E82" s="56"/>
      <c r="F82" s="21"/>
      <c r="G82" s="21"/>
      <c r="H82" s="21"/>
      <c r="I82" s="21"/>
      <c r="J82" s="241"/>
      <c r="K82" s="241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210">
        <v>0.03636</v>
      </c>
      <c r="AC82" s="210">
        <v>0.0608</v>
      </c>
      <c r="AD82" s="70"/>
      <c r="AE82" s="56"/>
      <c r="AF82" s="56"/>
      <c r="AG82" s="56"/>
      <c r="AH82" s="21"/>
      <c r="AI82" s="21"/>
      <c r="AJ82" s="56"/>
      <c r="AK82" s="56"/>
      <c r="AL82" s="58">
        <f t="shared" si="3"/>
        <v>0</v>
      </c>
      <c r="AM82" s="58">
        <f t="shared" si="4"/>
        <v>0</v>
      </c>
      <c r="AN82" s="59">
        <f t="shared" si="5"/>
        <v>0</v>
      </c>
    </row>
    <row r="83" spans="1:40" ht="15" customHeight="1">
      <c r="A83" s="34"/>
      <c r="B83" s="35" t="s">
        <v>32</v>
      </c>
      <c r="C83" s="36" t="s">
        <v>0</v>
      </c>
      <c r="D83" s="56"/>
      <c r="E83" s="56"/>
      <c r="F83" s="21"/>
      <c r="G83" s="21"/>
      <c r="H83" s="21"/>
      <c r="I83" s="21"/>
      <c r="J83" s="241"/>
      <c r="K83" s="241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70"/>
      <c r="AE83" s="56"/>
      <c r="AF83" s="56"/>
      <c r="AG83" s="56"/>
      <c r="AH83" s="21"/>
      <c r="AI83" s="21"/>
      <c r="AJ83" s="56"/>
      <c r="AK83" s="56"/>
      <c r="AL83" s="58">
        <f t="shared" si="3"/>
        <v>0</v>
      </c>
      <c r="AM83" s="58">
        <f t="shared" si="4"/>
        <v>0</v>
      </c>
      <c r="AN83" s="59">
        <f t="shared" si="5"/>
        <v>0</v>
      </c>
    </row>
    <row r="84" spans="1:40" ht="15" customHeight="1">
      <c r="A84" s="34"/>
      <c r="B84" s="43" t="s">
        <v>46</v>
      </c>
      <c r="C84" s="36" t="s">
        <v>0</v>
      </c>
      <c r="D84" s="56"/>
      <c r="E84" s="56"/>
      <c r="F84" s="21"/>
      <c r="G84" s="21"/>
      <c r="H84" s="21"/>
      <c r="I84" s="21"/>
      <c r="J84" s="241"/>
      <c r="K84" s="241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70"/>
      <c r="AE84" s="56"/>
      <c r="AF84" s="56"/>
      <c r="AG84" s="56"/>
      <c r="AH84" s="21"/>
      <c r="AI84" s="21"/>
      <c r="AJ84" s="56"/>
      <c r="AK84" s="56"/>
      <c r="AL84" s="58">
        <f t="shared" si="3"/>
        <v>0</v>
      </c>
      <c r="AM84" s="58">
        <f t="shared" si="4"/>
        <v>0</v>
      </c>
      <c r="AN84" s="59">
        <f t="shared" si="5"/>
        <v>0</v>
      </c>
    </row>
    <row r="85" spans="1:40" ht="15" customHeight="1">
      <c r="A85" s="34"/>
      <c r="B85" s="37" t="s">
        <v>99</v>
      </c>
      <c r="C85" s="36" t="s">
        <v>0</v>
      </c>
      <c r="D85" s="56"/>
      <c r="E85" s="56"/>
      <c r="F85" s="21"/>
      <c r="G85" s="21"/>
      <c r="H85" s="21"/>
      <c r="I85" s="21"/>
      <c r="J85" s="241"/>
      <c r="K85" s="241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70"/>
      <c r="AE85" s="56"/>
      <c r="AF85" s="56"/>
      <c r="AG85" s="56"/>
      <c r="AH85" s="21"/>
      <c r="AI85" s="21"/>
      <c r="AJ85" s="56"/>
      <c r="AK85" s="56"/>
      <c r="AL85" s="58">
        <f t="shared" si="3"/>
        <v>0</v>
      </c>
      <c r="AM85" s="58">
        <f t="shared" si="4"/>
        <v>0</v>
      </c>
      <c r="AN85" s="59">
        <f t="shared" si="5"/>
        <v>0</v>
      </c>
    </row>
    <row r="86" spans="1:40" ht="15" customHeight="1">
      <c r="A86" s="34"/>
      <c r="B86" s="35" t="s">
        <v>129</v>
      </c>
      <c r="C86" s="36" t="s">
        <v>0</v>
      </c>
      <c r="D86" s="56"/>
      <c r="E86" s="56"/>
      <c r="F86" s="21"/>
      <c r="G86" s="21"/>
      <c r="H86" s="21"/>
      <c r="I86" s="21"/>
      <c r="J86" s="241"/>
      <c r="K86" s="241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70"/>
      <c r="AE86" s="56"/>
      <c r="AF86" s="56"/>
      <c r="AG86" s="56"/>
      <c r="AH86" s="21"/>
      <c r="AI86" s="21"/>
      <c r="AJ86" s="56"/>
      <c r="AK86" s="56"/>
      <c r="AL86" s="58">
        <f t="shared" si="3"/>
        <v>0</v>
      </c>
      <c r="AM86" s="58">
        <f t="shared" si="4"/>
        <v>0</v>
      </c>
      <c r="AN86" s="59">
        <f t="shared" si="5"/>
        <v>0</v>
      </c>
    </row>
    <row r="87" spans="1:40" ht="15" customHeight="1">
      <c r="A87" s="34"/>
      <c r="B87" s="35" t="s">
        <v>181</v>
      </c>
      <c r="C87" s="36" t="s">
        <v>0</v>
      </c>
      <c r="D87" s="56"/>
      <c r="E87" s="56"/>
      <c r="F87" s="21"/>
      <c r="G87" s="21"/>
      <c r="H87" s="21"/>
      <c r="I87" s="21"/>
      <c r="J87" s="241"/>
      <c r="K87" s="241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70"/>
      <c r="AE87" s="56"/>
      <c r="AF87" s="56"/>
      <c r="AG87" s="56"/>
      <c r="AH87" s="21"/>
      <c r="AI87" s="21"/>
      <c r="AJ87" s="56"/>
      <c r="AK87" s="56"/>
      <c r="AL87" s="58">
        <f t="shared" si="3"/>
        <v>0</v>
      </c>
      <c r="AM87" s="58">
        <f t="shared" si="4"/>
        <v>0</v>
      </c>
      <c r="AN87" s="59">
        <f t="shared" si="5"/>
        <v>0</v>
      </c>
    </row>
    <row r="88" spans="1:40" ht="15" customHeight="1">
      <c r="A88" s="34"/>
      <c r="B88" s="37" t="s">
        <v>180</v>
      </c>
      <c r="C88" s="36" t="s">
        <v>0</v>
      </c>
      <c r="D88" s="56"/>
      <c r="E88" s="56"/>
      <c r="F88" s="21"/>
      <c r="G88" s="21"/>
      <c r="H88" s="21"/>
      <c r="I88" s="21"/>
      <c r="J88" s="241"/>
      <c r="K88" s="241"/>
      <c r="L88" s="56"/>
      <c r="M88" s="56"/>
      <c r="N88" s="56"/>
      <c r="O88" s="210">
        <v>0.051</v>
      </c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70"/>
      <c r="AE88" s="56"/>
      <c r="AF88" s="56"/>
      <c r="AG88" s="56"/>
      <c r="AH88" s="21"/>
      <c r="AI88" s="21"/>
      <c r="AJ88" s="56"/>
      <c r="AK88" s="56"/>
      <c r="AL88" s="58">
        <f t="shared" si="3"/>
        <v>0</v>
      </c>
      <c r="AM88" s="58">
        <f t="shared" si="4"/>
        <v>0</v>
      </c>
      <c r="AN88" s="59">
        <f t="shared" si="5"/>
        <v>0</v>
      </c>
    </row>
    <row r="89" spans="1:40" ht="15">
      <c r="A89" s="34"/>
      <c r="B89" s="37" t="s">
        <v>95</v>
      </c>
      <c r="C89" s="36" t="s">
        <v>0</v>
      </c>
      <c r="D89" s="56"/>
      <c r="E89" s="56"/>
      <c r="F89" s="21"/>
      <c r="G89" s="21"/>
      <c r="H89" s="21"/>
      <c r="I89" s="21"/>
      <c r="J89" s="241"/>
      <c r="K89" s="241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70"/>
      <c r="AE89" s="56"/>
      <c r="AF89" s="56"/>
      <c r="AG89" s="56"/>
      <c r="AH89" s="21"/>
      <c r="AI89" s="21"/>
      <c r="AJ89" s="56"/>
      <c r="AK89" s="56"/>
      <c r="AL89" s="58">
        <f t="shared" si="3"/>
        <v>0</v>
      </c>
      <c r="AM89" s="58">
        <f t="shared" si="4"/>
        <v>0</v>
      </c>
      <c r="AN89" s="59">
        <f t="shared" si="5"/>
        <v>0</v>
      </c>
    </row>
    <row r="90" spans="1:40" ht="15">
      <c r="A90" s="34"/>
      <c r="B90" s="37" t="s">
        <v>100</v>
      </c>
      <c r="C90" s="36" t="s">
        <v>0</v>
      </c>
      <c r="D90" s="56"/>
      <c r="E90" s="56"/>
      <c r="F90" s="21"/>
      <c r="G90" s="21"/>
      <c r="H90" s="21"/>
      <c r="I90" s="21"/>
      <c r="J90" s="241"/>
      <c r="K90" s="241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70"/>
      <c r="AE90" s="56"/>
      <c r="AF90" s="56"/>
      <c r="AG90" s="56"/>
      <c r="AH90" s="21"/>
      <c r="AI90" s="21"/>
      <c r="AJ90" s="56"/>
      <c r="AK90" s="56"/>
      <c r="AL90" s="58">
        <f t="shared" si="3"/>
        <v>0</v>
      </c>
      <c r="AM90" s="58">
        <f t="shared" si="4"/>
        <v>0</v>
      </c>
      <c r="AN90" s="59">
        <f t="shared" si="5"/>
        <v>0</v>
      </c>
    </row>
    <row r="91" spans="1:40" ht="15" customHeight="1">
      <c r="A91" s="34"/>
      <c r="B91" s="35" t="s">
        <v>33</v>
      </c>
      <c r="C91" s="36" t="s">
        <v>0</v>
      </c>
      <c r="D91" s="56"/>
      <c r="E91" s="56"/>
      <c r="F91" s="21"/>
      <c r="G91" s="21"/>
      <c r="H91" s="21"/>
      <c r="I91" s="21"/>
      <c r="J91" s="241"/>
      <c r="K91" s="241"/>
      <c r="L91" s="56"/>
      <c r="M91" s="56"/>
      <c r="N91" s="56"/>
      <c r="O91" s="56"/>
      <c r="P91" s="210">
        <v>0.01638</v>
      </c>
      <c r="Q91" s="210">
        <v>0.01966</v>
      </c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70"/>
      <c r="AE91" s="56"/>
      <c r="AF91" s="56"/>
      <c r="AG91" s="56"/>
      <c r="AH91" s="21"/>
      <c r="AI91" s="21"/>
      <c r="AJ91" s="56"/>
      <c r="AK91" s="56"/>
      <c r="AL91" s="58">
        <f t="shared" si="3"/>
        <v>0</v>
      </c>
      <c r="AM91" s="58">
        <f t="shared" si="4"/>
        <v>0</v>
      </c>
      <c r="AN91" s="59">
        <f t="shared" si="5"/>
        <v>0</v>
      </c>
    </row>
    <row r="92" spans="1:40" ht="15" customHeight="1">
      <c r="A92" s="34"/>
      <c r="B92" s="35" t="s">
        <v>45</v>
      </c>
      <c r="C92" s="36" t="s">
        <v>0</v>
      </c>
      <c r="D92" s="56"/>
      <c r="E92" s="56"/>
      <c r="F92" s="21"/>
      <c r="G92" s="21"/>
      <c r="H92" s="21"/>
      <c r="I92" s="21"/>
      <c r="J92" s="241"/>
      <c r="K92" s="241"/>
      <c r="L92" s="56"/>
      <c r="M92" s="56"/>
      <c r="N92" s="210">
        <v>0.004</v>
      </c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70"/>
      <c r="AE92" s="56"/>
      <c r="AF92" s="56"/>
      <c r="AG92" s="56"/>
      <c r="AH92" s="21"/>
      <c r="AI92" s="21"/>
      <c r="AJ92" s="56"/>
      <c r="AK92" s="56"/>
      <c r="AL92" s="58">
        <f t="shared" si="3"/>
        <v>0</v>
      </c>
      <c r="AM92" s="58">
        <f t="shared" si="4"/>
        <v>0</v>
      </c>
      <c r="AN92" s="59">
        <f t="shared" si="5"/>
        <v>0</v>
      </c>
    </row>
    <row r="93" spans="1:40" ht="15" customHeight="1">
      <c r="A93" s="34"/>
      <c r="B93" s="43" t="s">
        <v>153</v>
      </c>
      <c r="C93" s="36" t="s">
        <v>0</v>
      </c>
      <c r="D93" s="56"/>
      <c r="E93" s="56"/>
      <c r="F93" s="21"/>
      <c r="G93" s="21"/>
      <c r="H93" s="21"/>
      <c r="I93" s="21"/>
      <c r="J93" s="241"/>
      <c r="K93" s="241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70"/>
      <c r="AE93" s="56"/>
      <c r="AF93" s="56"/>
      <c r="AG93" s="56"/>
      <c r="AH93" s="21"/>
      <c r="AI93" s="21"/>
      <c r="AJ93" s="56"/>
      <c r="AK93" s="56"/>
      <c r="AL93" s="58">
        <f t="shared" si="3"/>
        <v>0</v>
      </c>
      <c r="AM93" s="58">
        <f t="shared" si="4"/>
        <v>0</v>
      </c>
      <c r="AN93" s="59">
        <f t="shared" si="5"/>
        <v>0</v>
      </c>
    </row>
    <row r="94" spans="1:40" ht="15" customHeight="1">
      <c r="A94" s="34"/>
      <c r="B94" s="43" t="s">
        <v>182</v>
      </c>
      <c r="C94" s="36" t="s">
        <v>0</v>
      </c>
      <c r="D94" s="56"/>
      <c r="E94" s="56"/>
      <c r="F94" s="21"/>
      <c r="G94" s="21"/>
      <c r="H94" s="21"/>
      <c r="I94" s="21"/>
      <c r="J94" s="241"/>
      <c r="K94" s="241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70"/>
      <c r="AE94" s="56"/>
      <c r="AF94" s="56"/>
      <c r="AG94" s="56"/>
      <c r="AH94" s="21"/>
      <c r="AI94" s="21"/>
      <c r="AJ94" s="56"/>
      <c r="AK94" s="56"/>
      <c r="AL94" s="58">
        <f t="shared" si="3"/>
        <v>0</v>
      </c>
      <c r="AM94" s="58">
        <f t="shared" si="4"/>
        <v>0</v>
      </c>
      <c r="AN94" s="59">
        <f t="shared" si="5"/>
        <v>0</v>
      </c>
    </row>
    <row r="95" spans="1:40" ht="15" customHeight="1">
      <c r="A95" s="34"/>
      <c r="B95" s="43" t="s">
        <v>155</v>
      </c>
      <c r="C95" s="36" t="s">
        <v>0</v>
      </c>
      <c r="D95" s="56"/>
      <c r="E95" s="56"/>
      <c r="F95" s="155"/>
      <c r="G95" s="155"/>
      <c r="H95" s="155"/>
      <c r="I95" s="155"/>
      <c r="J95" s="241"/>
      <c r="K95" s="241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70"/>
      <c r="AE95" s="56"/>
      <c r="AF95" s="56"/>
      <c r="AG95" s="56"/>
      <c r="AH95" s="21"/>
      <c r="AI95" s="21"/>
      <c r="AJ95" s="56"/>
      <c r="AK95" s="56"/>
      <c r="AL95" s="58">
        <f t="shared" si="3"/>
        <v>0</v>
      </c>
      <c r="AM95" s="58">
        <f t="shared" si="4"/>
        <v>0</v>
      </c>
      <c r="AN95" s="59">
        <f t="shared" si="5"/>
        <v>0</v>
      </c>
    </row>
    <row r="96" spans="1:40" ht="15" customHeight="1">
      <c r="A96" s="34"/>
      <c r="B96" s="43" t="s">
        <v>65</v>
      </c>
      <c r="C96" s="36" t="s">
        <v>0</v>
      </c>
      <c r="D96" s="56"/>
      <c r="E96" s="56"/>
      <c r="F96" s="21"/>
      <c r="G96" s="21"/>
      <c r="H96" s="21"/>
      <c r="I96" s="21"/>
      <c r="J96" s="241"/>
      <c r="K96" s="241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70"/>
      <c r="AE96" s="56"/>
      <c r="AF96" s="56"/>
      <c r="AG96" s="56"/>
      <c r="AH96" s="21"/>
      <c r="AI96" s="21"/>
      <c r="AJ96" s="56"/>
      <c r="AK96" s="56"/>
      <c r="AL96" s="58">
        <f t="shared" si="3"/>
        <v>0</v>
      </c>
      <c r="AM96" s="58">
        <f t="shared" si="4"/>
        <v>0</v>
      </c>
      <c r="AN96" s="59">
        <f t="shared" si="5"/>
        <v>0</v>
      </c>
    </row>
    <row r="97" spans="1:40" ht="15">
      <c r="A97" s="34"/>
      <c r="B97" s="35" t="s">
        <v>62</v>
      </c>
      <c r="C97" s="36" t="s">
        <v>0</v>
      </c>
      <c r="D97" s="56"/>
      <c r="E97" s="56"/>
      <c r="F97" s="21"/>
      <c r="G97" s="21"/>
      <c r="H97" s="21"/>
      <c r="I97" s="21"/>
      <c r="J97" s="241"/>
      <c r="K97" s="241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70"/>
      <c r="AE97" s="56"/>
      <c r="AF97" s="56"/>
      <c r="AG97" s="56"/>
      <c r="AH97" s="21"/>
      <c r="AI97" s="21"/>
      <c r="AJ97" s="56"/>
      <c r="AK97" s="56"/>
      <c r="AL97" s="58">
        <f t="shared" si="3"/>
        <v>0</v>
      </c>
      <c r="AM97" s="58">
        <f t="shared" si="4"/>
        <v>0</v>
      </c>
      <c r="AN97" s="59">
        <f t="shared" si="5"/>
        <v>0</v>
      </c>
    </row>
    <row r="98" spans="1:40" ht="15">
      <c r="A98" s="125">
        <v>25</v>
      </c>
      <c r="B98" s="126" t="s">
        <v>156</v>
      </c>
      <c r="C98" s="119" t="s">
        <v>0</v>
      </c>
      <c r="D98" s="56"/>
      <c r="E98" s="56"/>
      <c r="F98" s="21"/>
      <c r="G98" s="21"/>
      <c r="H98" s="21"/>
      <c r="I98" s="21"/>
      <c r="J98" s="241"/>
      <c r="K98" s="241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70"/>
      <c r="AE98" s="56"/>
      <c r="AF98" s="56"/>
      <c r="AG98" s="56"/>
      <c r="AH98" s="21"/>
      <c r="AI98" s="21"/>
      <c r="AJ98" s="56"/>
      <c r="AK98" s="56"/>
      <c r="AL98" s="122">
        <f>AL99+AL100+AL101+AL102+AL103</f>
        <v>0</v>
      </c>
      <c r="AM98" s="122">
        <f>AM99+AM100+AM101+AM102+AM103</f>
        <v>0</v>
      </c>
      <c r="AN98" s="122">
        <f>AN99+AN100+AN101+AN102+AN103</f>
        <v>0</v>
      </c>
    </row>
    <row r="99" spans="1:40" ht="15" customHeight="1">
      <c r="A99" s="45"/>
      <c r="B99" s="43" t="s">
        <v>157</v>
      </c>
      <c r="C99" s="36" t="s">
        <v>0</v>
      </c>
      <c r="D99" s="56"/>
      <c r="E99" s="56"/>
      <c r="F99" s="21"/>
      <c r="G99" s="21"/>
      <c r="H99" s="21"/>
      <c r="I99" s="21"/>
      <c r="J99" s="241"/>
      <c r="K99" s="241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70"/>
      <c r="AE99" s="56"/>
      <c r="AF99" s="56"/>
      <c r="AG99" s="56"/>
      <c r="AH99" s="21"/>
      <c r="AI99" s="21"/>
      <c r="AJ99" s="56"/>
      <c r="AK99" s="56"/>
      <c r="AL99" s="58">
        <f t="shared" si="3"/>
        <v>0</v>
      </c>
      <c r="AM99" s="58">
        <f t="shared" si="4"/>
        <v>0</v>
      </c>
      <c r="AN99" s="59">
        <f t="shared" si="5"/>
        <v>0</v>
      </c>
    </row>
    <row r="100" spans="1:40" ht="15" customHeight="1">
      <c r="A100" s="45"/>
      <c r="B100" s="43" t="s">
        <v>203</v>
      </c>
      <c r="C100" s="36" t="s">
        <v>0</v>
      </c>
      <c r="D100" s="56"/>
      <c r="E100" s="56"/>
      <c r="F100" s="21"/>
      <c r="G100" s="21"/>
      <c r="H100" s="21"/>
      <c r="I100" s="21"/>
      <c r="J100" s="241"/>
      <c r="K100" s="241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70"/>
      <c r="AE100" s="56"/>
      <c r="AF100" s="56"/>
      <c r="AG100" s="56"/>
      <c r="AH100" s="21"/>
      <c r="AI100" s="21"/>
      <c r="AJ100" s="56"/>
      <c r="AK100" s="56"/>
      <c r="AL100" s="58">
        <f t="shared" si="3"/>
        <v>0</v>
      </c>
      <c r="AM100" s="58">
        <f t="shared" si="4"/>
        <v>0</v>
      </c>
      <c r="AN100" s="59">
        <f t="shared" si="5"/>
        <v>0</v>
      </c>
    </row>
    <row r="101" spans="1:40" ht="15" customHeight="1">
      <c r="A101" s="45"/>
      <c r="B101" s="43" t="s">
        <v>124</v>
      </c>
      <c r="C101" s="36" t="s">
        <v>0</v>
      </c>
      <c r="D101" s="56"/>
      <c r="E101" s="56"/>
      <c r="F101" s="21"/>
      <c r="G101" s="21"/>
      <c r="H101" s="21"/>
      <c r="I101" s="21"/>
      <c r="J101" s="241"/>
      <c r="K101" s="241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70"/>
      <c r="AE101" s="56"/>
      <c r="AF101" s="56"/>
      <c r="AG101" s="56"/>
      <c r="AH101" s="21"/>
      <c r="AI101" s="21"/>
      <c r="AJ101" s="56"/>
      <c r="AK101" s="56"/>
      <c r="AL101" s="58">
        <f t="shared" si="3"/>
        <v>0</v>
      </c>
      <c r="AM101" s="58">
        <f t="shared" si="4"/>
        <v>0</v>
      </c>
      <c r="AN101" s="59">
        <f t="shared" si="5"/>
        <v>0</v>
      </c>
    </row>
    <row r="102" spans="1:40" ht="15">
      <c r="A102" s="34"/>
      <c r="B102" s="35" t="s">
        <v>53</v>
      </c>
      <c r="C102" s="36" t="s">
        <v>0</v>
      </c>
      <c r="D102" s="56"/>
      <c r="E102" s="56"/>
      <c r="F102" s="21"/>
      <c r="G102" s="21"/>
      <c r="H102" s="21"/>
      <c r="I102" s="21"/>
      <c r="J102" s="241"/>
      <c r="K102" s="241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156"/>
      <c r="W102" s="56"/>
      <c r="X102" s="56"/>
      <c r="Y102" s="56"/>
      <c r="Z102" s="56"/>
      <c r="AA102" s="56"/>
      <c r="AB102" s="56"/>
      <c r="AC102" s="56"/>
      <c r="AD102" s="70"/>
      <c r="AE102" s="56"/>
      <c r="AF102" s="56"/>
      <c r="AG102" s="56"/>
      <c r="AH102" s="21"/>
      <c r="AI102" s="21"/>
      <c r="AJ102" s="56"/>
      <c r="AK102" s="56"/>
      <c r="AL102" s="58">
        <f t="shared" si="3"/>
        <v>0</v>
      </c>
      <c r="AM102" s="58">
        <f t="shared" si="4"/>
        <v>0</v>
      </c>
      <c r="AN102" s="59">
        <f t="shared" si="5"/>
        <v>0</v>
      </c>
    </row>
    <row r="103" spans="1:40" ht="15" customHeight="1">
      <c r="A103" s="46"/>
      <c r="B103" s="47" t="s">
        <v>57</v>
      </c>
      <c r="C103" s="36" t="s">
        <v>0</v>
      </c>
      <c r="D103" s="56"/>
      <c r="E103" s="56"/>
      <c r="F103" s="21"/>
      <c r="G103" s="21"/>
      <c r="H103" s="21"/>
      <c r="I103" s="21"/>
      <c r="J103" s="241"/>
      <c r="K103" s="241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70"/>
      <c r="AE103" s="56"/>
      <c r="AF103" s="56"/>
      <c r="AG103" s="56"/>
      <c r="AH103" s="21"/>
      <c r="AI103" s="21"/>
      <c r="AJ103" s="56"/>
      <c r="AK103" s="56"/>
      <c r="AL103" s="58">
        <f t="shared" si="3"/>
        <v>0</v>
      </c>
      <c r="AM103" s="58">
        <f t="shared" si="4"/>
        <v>0</v>
      </c>
      <c r="AN103" s="59">
        <f t="shared" si="5"/>
        <v>0</v>
      </c>
    </row>
    <row r="104" spans="1:40" ht="15">
      <c r="A104" s="125">
        <v>26</v>
      </c>
      <c r="B104" s="126" t="s">
        <v>158</v>
      </c>
      <c r="C104" s="119" t="s">
        <v>0</v>
      </c>
      <c r="D104" s="56"/>
      <c r="E104" s="56"/>
      <c r="F104" s="21"/>
      <c r="G104" s="21"/>
      <c r="H104" s="21"/>
      <c r="I104" s="21"/>
      <c r="J104" s="241"/>
      <c r="K104" s="241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70"/>
      <c r="AE104" s="56"/>
      <c r="AF104" s="56"/>
      <c r="AG104" s="56"/>
      <c r="AH104" s="21"/>
      <c r="AI104" s="21"/>
      <c r="AJ104" s="56"/>
      <c r="AK104" s="56"/>
      <c r="AL104" s="122">
        <f>AL105+AL106</f>
        <v>0</v>
      </c>
      <c r="AM104" s="122">
        <f>AM105+AM106</f>
        <v>0</v>
      </c>
      <c r="AN104" s="122">
        <f>AN105+AN106</f>
        <v>0</v>
      </c>
    </row>
    <row r="105" spans="1:40" ht="15">
      <c r="A105" s="34"/>
      <c r="B105" s="37" t="s">
        <v>41</v>
      </c>
      <c r="C105" s="36" t="s">
        <v>0</v>
      </c>
      <c r="D105" s="56"/>
      <c r="E105" s="56"/>
      <c r="F105" s="21"/>
      <c r="G105" s="21"/>
      <c r="H105" s="21"/>
      <c r="I105" s="21"/>
      <c r="J105" s="241"/>
      <c r="K105" s="241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70"/>
      <c r="AE105" s="56"/>
      <c r="AF105" s="56"/>
      <c r="AG105" s="56"/>
      <c r="AH105" s="21"/>
      <c r="AI105" s="21"/>
      <c r="AJ105" s="56"/>
      <c r="AK105" s="56"/>
      <c r="AL105" s="58">
        <f t="shared" si="3"/>
        <v>0</v>
      </c>
      <c r="AM105" s="58">
        <f t="shared" si="4"/>
        <v>0</v>
      </c>
      <c r="AN105" s="59">
        <f t="shared" si="5"/>
        <v>0</v>
      </c>
    </row>
    <row r="106" spans="1:40" ht="15">
      <c r="A106" s="34"/>
      <c r="B106" s="37" t="s">
        <v>303</v>
      </c>
      <c r="C106" s="36" t="s">
        <v>0</v>
      </c>
      <c r="D106" s="56"/>
      <c r="E106" s="56"/>
      <c r="F106" s="21"/>
      <c r="G106" s="21"/>
      <c r="H106" s="21"/>
      <c r="I106" s="21"/>
      <c r="J106" s="241"/>
      <c r="K106" s="241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70"/>
      <c r="AE106" s="56"/>
      <c r="AF106" s="56"/>
      <c r="AG106" s="56"/>
      <c r="AH106" s="21"/>
      <c r="AI106" s="21"/>
      <c r="AJ106" s="56"/>
      <c r="AK106" s="56"/>
      <c r="AL106" s="58">
        <f t="shared" si="3"/>
        <v>0</v>
      </c>
      <c r="AM106" s="58">
        <f t="shared" si="4"/>
        <v>0</v>
      </c>
      <c r="AN106" s="59">
        <f t="shared" si="5"/>
        <v>0</v>
      </c>
    </row>
    <row r="107" spans="1:40" ht="15">
      <c r="A107" s="125">
        <v>27</v>
      </c>
      <c r="B107" s="127" t="s">
        <v>176</v>
      </c>
      <c r="C107" s="119" t="s">
        <v>0</v>
      </c>
      <c r="D107" s="56"/>
      <c r="E107" s="56"/>
      <c r="F107" s="21"/>
      <c r="G107" s="21"/>
      <c r="H107" s="21"/>
      <c r="I107" s="21"/>
      <c r="J107" s="241"/>
      <c r="K107" s="241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70"/>
      <c r="AE107" s="56"/>
      <c r="AF107" s="56"/>
      <c r="AG107" s="56"/>
      <c r="AH107" s="21"/>
      <c r="AI107" s="21"/>
      <c r="AJ107" s="56"/>
      <c r="AK107" s="56"/>
      <c r="AL107" s="107">
        <f t="shared" si="3"/>
        <v>0</v>
      </c>
      <c r="AM107" s="107">
        <f t="shared" si="4"/>
        <v>0</v>
      </c>
      <c r="AN107" s="107">
        <f t="shared" si="5"/>
        <v>0</v>
      </c>
    </row>
    <row r="108" spans="1:40" ht="15">
      <c r="A108" s="117">
        <v>28</v>
      </c>
      <c r="B108" s="128" t="s">
        <v>107</v>
      </c>
      <c r="C108" s="119" t="s">
        <v>0</v>
      </c>
      <c r="D108" s="56"/>
      <c r="E108" s="56"/>
      <c r="F108" s="21"/>
      <c r="G108" s="21"/>
      <c r="H108" s="21"/>
      <c r="I108" s="21"/>
      <c r="J108" s="210">
        <v>0.0003</v>
      </c>
      <c r="K108" s="210">
        <v>0.00036</v>
      </c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70"/>
      <c r="AE108" s="56"/>
      <c r="AF108" s="56"/>
      <c r="AG108" s="56"/>
      <c r="AH108" s="21"/>
      <c r="AI108" s="21"/>
      <c r="AJ108" s="56"/>
      <c r="AK108" s="56"/>
      <c r="AL108" s="107">
        <f t="shared" si="3"/>
        <v>0</v>
      </c>
      <c r="AM108" s="107">
        <f t="shared" si="4"/>
        <v>0</v>
      </c>
      <c r="AN108" s="107">
        <f t="shared" si="5"/>
        <v>0</v>
      </c>
    </row>
    <row r="109" spans="1:40" ht="15">
      <c r="A109" s="117">
        <v>29</v>
      </c>
      <c r="B109" s="128" t="s">
        <v>183</v>
      </c>
      <c r="C109" s="119" t="s">
        <v>0</v>
      </c>
      <c r="D109" s="56"/>
      <c r="E109" s="56"/>
      <c r="F109" s="21"/>
      <c r="G109" s="21"/>
      <c r="H109" s="21"/>
      <c r="I109" s="21"/>
      <c r="J109" s="241"/>
      <c r="K109" s="241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70"/>
      <c r="AE109" s="56"/>
      <c r="AF109" s="56"/>
      <c r="AG109" s="56"/>
      <c r="AH109" s="21"/>
      <c r="AI109" s="21"/>
      <c r="AJ109" s="56"/>
      <c r="AK109" s="56"/>
      <c r="AL109" s="107">
        <f t="shared" si="3"/>
        <v>0</v>
      </c>
      <c r="AM109" s="107">
        <f t="shared" si="4"/>
        <v>0</v>
      </c>
      <c r="AN109" s="107">
        <f t="shared" si="5"/>
        <v>0</v>
      </c>
    </row>
    <row r="110" spans="1:40" ht="15">
      <c r="A110" s="117">
        <v>30</v>
      </c>
      <c r="B110" s="119" t="s">
        <v>52</v>
      </c>
      <c r="C110" s="119" t="s">
        <v>0</v>
      </c>
      <c r="D110" s="56"/>
      <c r="E110" s="56"/>
      <c r="F110" s="21"/>
      <c r="G110" s="21"/>
      <c r="H110" s="21"/>
      <c r="I110" s="21"/>
      <c r="J110" s="210">
        <v>0.0027</v>
      </c>
      <c r="K110" s="210">
        <v>0.00324</v>
      </c>
      <c r="L110" s="56"/>
      <c r="M110" s="56"/>
      <c r="N110" s="56"/>
      <c r="O110" s="56"/>
      <c r="P110" s="210">
        <v>0.00096</v>
      </c>
      <c r="Q110" s="210">
        <v>0.00096</v>
      </c>
      <c r="R110" s="210">
        <v>0.0048</v>
      </c>
      <c r="S110" s="210">
        <v>0.0063</v>
      </c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70"/>
      <c r="AE110" s="56"/>
      <c r="AF110" s="56"/>
      <c r="AG110" s="56"/>
      <c r="AH110" s="21"/>
      <c r="AI110" s="21"/>
      <c r="AJ110" s="56"/>
      <c r="AK110" s="56"/>
      <c r="AL110" s="107">
        <f t="shared" si="3"/>
        <v>0</v>
      </c>
      <c r="AM110" s="107">
        <f t="shared" si="4"/>
        <v>0</v>
      </c>
      <c r="AN110" s="107">
        <f t="shared" si="5"/>
        <v>0</v>
      </c>
    </row>
    <row r="111" spans="37:40" ht="15">
      <c r="AK111" s="1" t="s">
        <v>138</v>
      </c>
      <c r="AL111" s="103">
        <v>0.048</v>
      </c>
      <c r="AM111" s="104" t="s">
        <v>137</v>
      </c>
      <c r="AN111" s="105">
        <f>AN110/AL111</f>
        <v>0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D2:E2"/>
    <mergeCell ref="F2:G2"/>
    <mergeCell ref="D1:AK1"/>
    <mergeCell ref="H2:I2"/>
    <mergeCell ref="AJ2:AK2"/>
    <mergeCell ref="J2:K2"/>
    <mergeCell ref="V2:W2"/>
    <mergeCell ref="AH2:AI2"/>
    <mergeCell ref="Z2:AA2"/>
    <mergeCell ref="N2:O2"/>
    <mergeCell ref="AN1:AN2"/>
    <mergeCell ref="P2:Q2"/>
    <mergeCell ref="X2:Y2"/>
    <mergeCell ref="AL1:AM1"/>
    <mergeCell ref="AD2:AE2"/>
    <mergeCell ref="L2:M2"/>
    <mergeCell ref="R2:S2"/>
    <mergeCell ref="AB2:AC2"/>
    <mergeCell ref="AF2:AG2"/>
    <mergeCell ref="T2:U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O111"/>
  <sheetViews>
    <sheetView zoomScaleSheetLayoutView="90" zoomScalePageLayoutView="0" workbookViewId="0" topLeftCell="A1">
      <pane xSplit="3" ySplit="4" topLeftCell="D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N3" sqref="AN3"/>
    </sheetView>
  </sheetViews>
  <sheetFormatPr defaultColWidth="9.140625" defaultRowHeight="15"/>
  <cols>
    <col min="1" max="1" width="3.00390625" style="49" customWidth="1"/>
    <col min="2" max="2" width="24.421875" style="49" customWidth="1"/>
    <col min="3" max="3" width="2.8515625" style="49" customWidth="1"/>
    <col min="4" max="4" width="9.421875" style="331" customWidth="1"/>
    <col min="5" max="5" width="10.00390625" style="322" customWidth="1"/>
    <col min="6" max="7" width="5.421875" style="49" customWidth="1"/>
    <col min="8" max="8" width="6.00390625" style="49" customWidth="1"/>
    <col min="9" max="9" width="6.8515625" style="49" customWidth="1"/>
    <col min="10" max="13" width="5.421875" style="49" customWidth="1"/>
    <col min="14" max="14" width="5.8515625" style="49" customWidth="1"/>
    <col min="15" max="15" width="5.57421875" style="49" customWidth="1"/>
    <col min="16" max="16" width="6.00390625" style="49" customWidth="1"/>
    <col min="17" max="17" width="6.421875" style="49" customWidth="1"/>
    <col min="18" max="18" width="5.7109375" style="49" customWidth="1"/>
    <col min="19" max="19" width="6.00390625" style="49" customWidth="1"/>
    <col min="20" max="20" width="6.421875" style="49" customWidth="1"/>
    <col min="21" max="21" width="5.421875" style="49" customWidth="1"/>
    <col min="22" max="23" width="5.7109375" style="49" customWidth="1"/>
    <col min="24" max="24" width="6.8515625" style="49" customWidth="1"/>
    <col min="25" max="25" width="7.7109375" style="49" customWidth="1"/>
    <col min="26" max="26" width="5.8515625" style="49" customWidth="1"/>
    <col min="27" max="27" width="6.00390625" style="49" customWidth="1"/>
    <col min="28" max="28" width="5.421875" style="49" customWidth="1"/>
    <col min="29" max="29" width="5.57421875" style="49" customWidth="1"/>
    <col min="30" max="31" width="5.421875" style="49" customWidth="1"/>
    <col min="32" max="32" width="6.00390625" style="62" hidden="1" customWidth="1"/>
    <col min="33" max="33" width="6.140625" style="62" hidden="1" customWidth="1"/>
    <col min="34" max="35" width="5.421875" style="9" hidden="1" customWidth="1"/>
    <col min="36" max="36" width="5.57421875" style="49" customWidth="1"/>
    <col min="37" max="37" width="6.57421875" style="49" customWidth="1"/>
    <col min="38" max="38" width="9.421875" style="49" customWidth="1"/>
    <col min="39" max="39" width="8.57421875" style="49" customWidth="1"/>
    <col min="40" max="40" width="8.140625" style="49" customWidth="1"/>
    <col min="41" max="41" width="9.140625" style="335" customWidth="1"/>
  </cols>
  <sheetData>
    <row r="1" spans="1:41" ht="28.5" customHeight="1">
      <c r="A1" s="25"/>
      <c r="B1" s="26" t="s">
        <v>169</v>
      </c>
      <c r="C1" s="27"/>
      <c r="D1" s="321"/>
      <c r="E1" s="321"/>
      <c r="F1" s="296"/>
      <c r="G1" s="297"/>
      <c r="H1" s="297"/>
      <c r="I1" s="297"/>
      <c r="J1" s="297"/>
      <c r="K1" s="297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9"/>
      <c r="AL1" s="280" t="s">
        <v>170</v>
      </c>
      <c r="AM1" s="281"/>
      <c r="AN1" s="270" t="s">
        <v>125</v>
      </c>
      <c r="AO1" s="326" t="s">
        <v>366</v>
      </c>
    </row>
    <row r="2" spans="1:41" s="5" customFormat="1" ht="60" customHeight="1">
      <c r="A2" s="28"/>
      <c r="B2" s="66" t="s">
        <v>115</v>
      </c>
      <c r="C2" s="29"/>
      <c r="D2" s="33" t="s">
        <v>368</v>
      </c>
      <c r="E2" s="33" t="s">
        <v>365</v>
      </c>
      <c r="F2" s="302" t="s">
        <v>229</v>
      </c>
      <c r="G2" s="307"/>
      <c r="H2" s="286" t="s">
        <v>209</v>
      </c>
      <c r="I2" s="287"/>
      <c r="J2" s="302" t="s">
        <v>210</v>
      </c>
      <c r="K2" s="307"/>
      <c r="L2" s="286" t="s">
        <v>301</v>
      </c>
      <c r="M2" s="287"/>
      <c r="N2" s="286" t="s">
        <v>347</v>
      </c>
      <c r="O2" s="287"/>
      <c r="P2" s="286" t="s">
        <v>318</v>
      </c>
      <c r="Q2" s="287"/>
      <c r="R2" s="286" t="s">
        <v>319</v>
      </c>
      <c r="S2" s="287"/>
      <c r="T2" s="286" t="s">
        <v>226</v>
      </c>
      <c r="U2" s="287"/>
      <c r="V2" s="292" t="s">
        <v>134</v>
      </c>
      <c r="W2" s="293"/>
      <c r="X2" s="292" t="s">
        <v>133</v>
      </c>
      <c r="Y2" s="293"/>
      <c r="Z2" s="272" t="s">
        <v>351</v>
      </c>
      <c r="AA2" s="273"/>
      <c r="AB2" s="282" t="s">
        <v>321</v>
      </c>
      <c r="AC2" s="283"/>
      <c r="AD2" s="282" t="s">
        <v>322</v>
      </c>
      <c r="AE2" s="283"/>
      <c r="AF2" s="308" t="s">
        <v>286</v>
      </c>
      <c r="AG2" s="309"/>
      <c r="AH2" s="308" t="s">
        <v>286</v>
      </c>
      <c r="AI2" s="309"/>
      <c r="AJ2" s="282" t="s">
        <v>253</v>
      </c>
      <c r="AK2" s="283"/>
      <c r="AL2" s="110" t="s">
        <v>73</v>
      </c>
      <c r="AM2" s="109" t="s">
        <v>74</v>
      </c>
      <c r="AN2" s="271"/>
      <c r="AO2" s="327"/>
    </row>
    <row r="3" spans="1:41" ht="15.75">
      <c r="A3" s="30"/>
      <c r="B3" s="31" t="s">
        <v>68</v>
      </c>
      <c r="C3" s="32"/>
      <c r="D3" s="32"/>
      <c r="E3" s="32"/>
      <c r="F3" s="81" t="s">
        <v>55</v>
      </c>
      <c r="G3" s="81" t="s">
        <v>56</v>
      </c>
      <c r="H3" s="50" t="s">
        <v>55</v>
      </c>
      <c r="I3" s="50" t="s">
        <v>56</v>
      </c>
      <c r="J3" s="81" t="s">
        <v>55</v>
      </c>
      <c r="K3" s="81" t="s">
        <v>56</v>
      </c>
      <c r="L3" s="50" t="s">
        <v>55</v>
      </c>
      <c r="M3" s="50" t="s">
        <v>56</v>
      </c>
      <c r="N3" s="50" t="s">
        <v>55</v>
      </c>
      <c r="O3" s="50" t="s">
        <v>56</v>
      </c>
      <c r="P3" s="50" t="s">
        <v>55</v>
      </c>
      <c r="Q3" s="50" t="s">
        <v>56</v>
      </c>
      <c r="R3" s="50" t="s">
        <v>55</v>
      </c>
      <c r="S3" s="51" t="s">
        <v>56</v>
      </c>
      <c r="T3" s="11" t="s">
        <v>55</v>
      </c>
      <c r="U3" s="11" t="s">
        <v>56</v>
      </c>
      <c r="V3" s="196" t="s">
        <v>55</v>
      </c>
      <c r="W3" s="196" t="s">
        <v>56</v>
      </c>
      <c r="X3" s="82" t="s">
        <v>55</v>
      </c>
      <c r="Y3" s="82" t="s">
        <v>56</v>
      </c>
      <c r="Z3" s="13" t="s">
        <v>55</v>
      </c>
      <c r="AA3" s="13" t="s">
        <v>56</v>
      </c>
      <c r="AB3" s="11" t="s">
        <v>55</v>
      </c>
      <c r="AC3" s="11" t="s">
        <v>56</v>
      </c>
      <c r="AD3" s="11" t="s">
        <v>55</v>
      </c>
      <c r="AE3" s="11" t="s">
        <v>56</v>
      </c>
      <c r="AF3" s="11"/>
      <c r="AG3" s="11"/>
      <c r="AH3" s="11"/>
      <c r="AI3" s="11"/>
      <c r="AJ3" s="11" t="s">
        <v>55</v>
      </c>
      <c r="AK3" s="11" t="s">
        <v>56</v>
      </c>
      <c r="AL3" s="100" t="s">
        <v>367</v>
      </c>
      <c r="AM3" s="100" t="s">
        <v>367</v>
      </c>
      <c r="AN3" s="101">
        <f>AL3+AM3</f>
        <v>0</v>
      </c>
      <c r="AO3" s="332"/>
    </row>
    <row r="4" spans="1:41" ht="15">
      <c r="A4" s="30"/>
      <c r="B4" s="31" t="s">
        <v>70</v>
      </c>
      <c r="C4" s="33"/>
      <c r="D4" s="33"/>
      <c r="E4" s="33"/>
      <c r="F4" s="222" t="s">
        <v>258</v>
      </c>
      <c r="G4" s="222" t="s">
        <v>216</v>
      </c>
      <c r="H4" s="73" t="s">
        <v>260</v>
      </c>
      <c r="I4" s="73" t="s">
        <v>223</v>
      </c>
      <c r="J4" s="222" t="s">
        <v>75</v>
      </c>
      <c r="K4" s="222" t="s">
        <v>82</v>
      </c>
      <c r="L4" s="73" t="s">
        <v>302</v>
      </c>
      <c r="M4" s="73" t="s">
        <v>302</v>
      </c>
      <c r="N4" s="73" t="s">
        <v>86</v>
      </c>
      <c r="O4" s="73" t="s">
        <v>83</v>
      </c>
      <c r="P4" s="73" t="s">
        <v>96</v>
      </c>
      <c r="Q4" s="73" t="s">
        <v>221</v>
      </c>
      <c r="R4" s="73" t="s">
        <v>238</v>
      </c>
      <c r="S4" s="213" t="s">
        <v>320</v>
      </c>
      <c r="T4" s="73" t="s">
        <v>78</v>
      </c>
      <c r="U4" s="73" t="s">
        <v>81</v>
      </c>
      <c r="V4" s="223" t="s">
        <v>257</v>
      </c>
      <c r="W4" s="223" t="s">
        <v>263</v>
      </c>
      <c r="X4" s="220" t="s">
        <v>78</v>
      </c>
      <c r="Y4" s="220" t="s">
        <v>81</v>
      </c>
      <c r="Z4" s="213" t="s">
        <v>77</v>
      </c>
      <c r="AA4" s="213" t="s">
        <v>78</v>
      </c>
      <c r="AB4" s="73" t="s">
        <v>247</v>
      </c>
      <c r="AC4" s="73" t="s">
        <v>247</v>
      </c>
      <c r="AD4" s="73" t="s">
        <v>279</v>
      </c>
      <c r="AE4" s="73" t="s">
        <v>77</v>
      </c>
      <c r="AF4" s="73"/>
      <c r="AG4" s="73"/>
      <c r="AH4" s="73"/>
      <c r="AI4" s="74"/>
      <c r="AJ4" s="73" t="s">
        <v>96</v>
      </c>
      <c r="AK4" s="73" t="s">
        <v>223</v>
      </c>
      <c r="AL4" s="14"/>
      <c r="AM4" s="16"/>
      <c r="AN4" s="16"/>
      <c r="AO4" s="332"/>
    </row>
    <row r="5" spans="1:41" ht="15">
      <c r="A5" s="30"/>
      <c r="B5" s="31"/>
      <c r="C5" s="33"/>
      <c r="D5" s="33"/>
      <c r="E5" s="33"/>
      <c r="F5" s="81"/>
      <c r="G5" s="81"/>
      <c r="H5" s="50"/>
      <c r="I5" s="50"/>
      <c r="J5" s="81"/>
      <c r="K5" s="81"/>
      <c r="L5" s="50"/>
      <c r="M5" s="50"/>
      <c r="N5" s="236"/>
      <c r="O5" s="236"/>
      <c r="P5" s="239"/>
      <c r="Q5" s="239"/>
      <c r="R5" s="239"/>
      <c r="S5" s="240"/>
      <c r="T5" s="11"/>
      <c r="U5" s="11"/>
      <c r="V5" s="196"/>
      <c r="W5" s="196"/>
      <c r="X5" s="82"/>
      <c r="Y5" s="82"/>
      <c r="Z5" s="13"/>
      <c r="AA5" s="13"/>
      <c r="AB5" s="11"/>
      <c r="AC5" s="15"/>
      <c r="AD5" s="11"/>
      <c r="AE5" s="11"/>
      <c r="AF5" s="17"/>
      <c r="AG5" s="15"/>
      <c r="AH5" s="15"/>
      <c r="AI5" s="15"/>
      <c r="AJ5" s="15"/>
      <c r="AK5" s="14"/>
      <c r="AL5" s="14"/>
      <c r="AM5" s="16"/>
      <c r="AN5" s="16"/>
      <c r="AO5" s="332"/>
    </row>
    <row r="6" spans="1:41" ht="15">
      <c r="A6" s="117">
        <v>1</v>
      </c>
      <c r="B6" s="118" t="s">
        <v>48</v>
      </c>
      <c r="C6" s="119" t="s">
        <v>0</v>
      </c>
      <c r="D6" s="323">
        <f>'День 5'!AN6</f>
        <v>0</v>
      </c>
      <c r="E6" s="128"/>
      <c r="F6" s="68"/>
      <c r="G6" s="68"/>
      <c r="H6" s="68"/>
      <c r="I6" s="68"/>
      <c r="J6" s="68"/>
      <c r="K6" s="68"/>
      <c r="L6" s="68"/>
      <c r="M6" s="68"/>
      <c r="N6" s="237"/>
      <c r="O6" s="237"/>
      <c r="P6" s="68"/>
      <c r="Q6" s="68"/>
      <c r="R6" s="68"/>
      <c r="S6" s="69"/>
      <c r="T6" s="53"/>
      <c r="U6" s="53"/>
      <c r="V6" s="199"/>
      <c r="W6" s="199"/>
      <c r="X6" s="198"/>
      <c r="Y6" s="198"/>
      <c r="Z6" s="55"/>
      <c r="AA6" s="55"/>
      <c r="AB6" s="11"/>
      <c r="AC6" s="15"/>
      <c r="AD6" s="11"/>
      <c r="AE6" s="11"/>
      <c r="AF6" s="11"/>
      <c r="AG6" s="15"/>
      <c r="AH6" s="15"/>
      <c r="AI6" s="15"/>
      <c r="AJ6" s="15"/>
      <c r="AK6" s="11"/>
      <c r="AL6" s="120">
        <f>AL7+AL8+AL9</f>
        <v>0</v>
      </c>
      <c r="AM6" s="120">
        <f>AM7+AM8+AM9</f>
        <v>0</v>
      </c>
      <c r="AN6" s="120">
        <f>AN7+AN8+AN9</f>
        <v>0</v>
      </c>
      <c r="AO6" s="334">
        <f>(D6+E6)-AN6</f>
        <v>0</v>
      </c>
    </row>
    <row r="7" spans="1:41" ht="15">
      <c r="A7" s="34"/>
      <c r="B7" s="35" t="s">
        <v>4</v>
      </c>
      <c r="C7" s="36" t="s">
        <v>0</v>
      </c>
      <c r="D7" s="323">
        <f>'День 5'!AN7</f>
        <v>0</v>
      </c>
      <c r="E7" s="38"/>
      <c r="F7" s="56"/>
      <c r="G7" s="56"/>
      <c r="H7" s="56"/>
      <c r="I7" s="56"/>
      <c r="J7" s="210">
        <v>0.025</v>
      </c>
      <c r="K7" s="210">
        <v>0.03</v>
      </c>
      <c r="L7" s="56"/>
      <c r="M7" s="56"/>
      <c r="N7" s="70"/>
      <c r="O7" s="70"/>
      <c r="P7" s="56"/>
      <c r="Q7" s="56"/>
      <c r="R7" s="56"/>
      <c r="S7" s="57"/>
      <c r="T7" s="56"/>
      <c r="U7" s="56"/>
      <c r="V7" s="159"/>
      <c r="W7" s="159"/>
      <c r="X7" s="95"/>
      <c r="Y7" s="95"/>
      <c r="Z7" s="57"/>
      <c r="AA7" s="57"/>
      <c r="AB7" s="56"/>
      <c r="AC7" s="56"/>
      <c r="AD7" s="56"/>
      <c r="AE7" s="56"/>
      <c r="AF7" s="58"/>
      <c r="AG7" s="58"/>
      <c r="AH7" s="21"/>
      <c r="AI7" s="21"/>
      <c r="AJ7" s="56"/>
      <c r="AK7" s="56"/>
      <c r="AL7" s="58">
        <f>(AJ7+AF7+AD7+AB7+Z7+X7+V7+T7+R7+P7+N7+J7+H7+F7+AH7+L7)*$AL$3</f>
        <v>0</v>
      </c>
      <c r="AM7" s="58">
        <f>(AK7+AG7+AE7+AC7+AA7+Y7+W7+U7+S7+Q7+O7+M7+K7+I7+G7+AI7)*$AM$3</f>
        <v>0</v>
      </c>
      <c r="AN7" s="59">
        <f>AM7+AL7</f>
        <v>0</v>
      </c>
      <c r="AO7" s="334">
        <f aca="true" t="shared" si="0" ref="AO7:AO70">(D7+E7)-AN7</f>
        <v>0</v>
      </c>
    </row>
    <row r="8" spans="1:41" ht="15">
      <c r="A8" s="34"/>
      <c r="B8" s="37" t="s">
        <v>48</v>
      </c>
      <c r="C8" s="36" t="s">
        <v>0</v>
      </c>
      <c r="D8" s="323">
        <f>'День 5'!AN8</f>
        <v>0</v>
      </c>
      <c r="E8" s="38"/>
      <c r="F8" s="56"/>
      <c r="G8" s="56"/>
      <c r="H8" s="56"/>
      <c r="I8" s="56"/>
      <c r="J8" s="56"/>
      <c r="K8" s="56"/>
      <c r="L8" s="56"/>
      <c r="M8" s="56"/>
      <c r="N8" s="70"/>
      <c r="O8" s="70"/>
      <c r="P8" s="56"/>
      <c r="Q8" s="56"/>
      <c r="R8" s="56"/>
      <c r="S8" s="57"/>
      <c r="T8" s="56"/>
      <c r="U8" s="56"/>
      <c r="V8" s="159"/>
      <c r="W8" s="159"/>
      <c r="X8" s="95"/>
      <c r="Y8" s="95"/>
      <c r="Z8" s="57"/>
      <c r="AA8" s="57"/>
      <c r="AB8" s="56"/>
      <c r="AC8" s="56"/>
      <c r="AD8" s="56"/>
      <c r="AE8" s="56"/>
      <c r="AF8" s="58"/>
      <c r="AG8" s="58"/>
      <c r="AH8" s="21"/>
      <c r="AI8" s="21"/>
      <c r="AJ8" s="56"/>
      <c r="AK8" s="56"/>
      <c r="AL8" s="58">
        <f aca="true" t="shared" si="1" ref="AL8:AL74">(AJ8+AF8+AD8+AB8+Z8+X8+V8+T8+R8+P8+N8+J8+H8+F8+AH8+L8)*$AL$3</f>
        <v>0</v>
      </c>
      <c r="AM8" s="58">
        <f aca="true" t="shared" si="2" ref="AM8:AM74">(AK8+AG8+AE8+AC8+AA8+Y8+W8+U8+S8+Q8+O8+M8+K8+I8+G8+AI8)*$AM$3</f>
        <v>0</v>
      </c>
      <c r="AN8" s="59">
        <f aca="true" t="shared" si="3" ref="AN8:AN74">AM8+AL8</f>
        <v>0</v>
      </c>
      <c r="AO8" s="334">
        <f t="shared" si="0"/>
        <v>0</v>
      </c>
    </row>
    <row r="9" spans="1:41" ht="15" customHeight="1">
      <c r="A9" s="34"/>
      <c r="B9" s="35" t="s">
        <v>43</v>
      </c>
      <c r="C9" s="36" t="s">
        <v>0</v>
      </c>
      <c r="D9" s="323">
        <f>'День 5'!AN9</f>
        <v>0</v>
      </c>
      <c r="E9" s="38"/>
      <c r="F9" s="56"/>
      <c r="G9" s="56"/>
      <c r="H9" s="56"/>
      <c r="I9" s="56"/>
      <c r="J9" s="56"/>
      <c r="K9" s="56"/>
      <c r="L9" s="56"/>
      <c r="M9" s="56"/>
      <c r="N9" s="70"/>
      <c r="O9" s="70"/>
      <c r="P9" s="56"/>
      <c r="Q9" s="56"/>
      <c r="R9" s="56"/>
      <c r="S9" s="57"/>
      <c r="T9" s="56"/>
      <c r="U9" s="56"/>
      <c r="V9" s="159"/>
      <c r="W9" s="159"/>
      <c r="X9" s="95"/>
      <c r="Y9" s="95"/>
      <c r="Z9" s="57"/>
      <c r="AA9" s="57"/>
      <c r="AB9" s="56"/>
      <c r="AC9" s="56"/>
      <c r="AD9" s="56"/>
      <c r="AE9" s="56"/>
      <c r="AF9" s="58"/>
      <c r="AG9" s="58"/>
      <c r="AH9" s="21"/>
      <c r="AI9" s="21"/>
      <c r="AJ9" s="56"/>
      <c r="AK9" s="56"/>
      <c r="AL9" s="58">
        <f t="shared" si="1"/>
        <v>0</v>
      </c>
      <c r="AM9" s="58">
        <f t="shared" si="2"/>
        <v>0</v>
      </c>
      <c r="AN9" s="59">
        <f t="shared" si="3"/>
        <v>0</v>
      </c>
      <c r="AO9" s="334">
        <f t="shared" si="0"/>
        <v>0</v>
      </c>
    </row>
    <row r="10" spans="1:41" ht="15">
      <c r="A10" s="117">
        <v>2</v>
      </c>
      <c r="B10" s="119" t="s">
        <v>127</v>
      </c>
      <c r="C10" s="119" t="s">
        <v>0</v>
      </c>
      <c r="D10" s="323">
        <f>'День 5'!AN10</f>
        <v>0</v>
      </c>
      <c r="E10" s="128"/>
      <c r="F10" s="56"/>
      <c r="G10" s="56"/>
      <c r="H10" s="56"/>
      <c r="I10" s="56"/>
      <c r="J10" s="56"/>
      <c r="K10" s="56"/>
      <c r="L10" s="56"/>
      <c r="M10" s="56"/>
      <c r="N10" s="70"/>
      <c r="O10" s="70"/>
      <c r="P10" s="56"/>
      <c r="Q10" s="56"/>
      <c r="R10" s="56"/>
      <c r="S10" s="57"/>
      <c r="T10" s="56"/>
      <c r="U10" s="56"/>
      <c r="V10" s="221">
        <v>0.035</v>
      </c>
      <c r="W10" s="224">
        <v>0.045</v>
      </c>
      <c r="X10" s="95"/>
      <c r="Y10" s="95"/>
      <c r="Z10" s="57"/>
      <c r="AA10" s="57"/>
      <c r="AB10" s="56"/>
      <c r="AC10" s="56"/>
      <c r="AD10" s="56"/>
      <c r="AE10" s="56"/>
      <c r="AF10" s="58"/>
      <c r="AG10" s="58"/>
      <c r="AH10" s="21"/>
      <c r="AI10" s="21"/>
      <c r="AJ10" s="56"/>
      <c r="AK10" s="56"/>
      <c r="AL10" s="107">
        <f t="shared" si="1"/>
        <v>0</v>
      </c>
      <c r="AM10" s="107">
        <f t="shared" si="2"/>
        <v>0</v>
      </c>
      <c r="AN10" s="107">
        <f t="shared" si="3"/>
        <v>0</v>
      </c>
      <c r="AO10" s="334">
        <f t="shared" si="0"/>
        <v>0</v>
      </c>
    </row>
    <row r="11" spans="1:41" ht="15">
      <c r="A11" s="117">
        <v>3</v>
      </c>
      <c r="B11" s="124" t="s">
        <v>178</v>
      </c>
      <c r="C11" s="119" t="s">
        <v>0</v>
      </c>
      <c r="D11" s="323">
        <f>'День 5'!AN11</f>
        <v>0</v>
      </c>
      <c r="E11" s="128"/>
      <c r="F11" s="56"/>
      <c r="G11" s="56"/>
      <c r="H11" s="56"/>
      <c r="I11" s="56"/>
      <c r="J11" s="56"/>
      <c r="K11" s="56"/>
      <c r="L11" s="56"/>
      <c r="M11" s="56"/>
      <c r="N11" s="70"/>
      <c r="O11" s="70"/>
      <c r="P11" s="56"/>
      <c r="Q11" s="56"/>
      <c r="R11" s="56"/>
      <c r="S11" s="57"/>
      <c r="T11" s="56"/>
      <c r="U11" s="56"/>
      <c r="V11" s="159"/>
      <c r="W11" s="159"/>
      <c r="X11" s="95"/>
      <c r="Y11" s="95"/>
      <c r="Z11" s="57"/>
      <c r="AA11" s="57"/>
      <c r="AB11" s="56"/>
      <c r="AC11" s="56"/>
      <c r="AD11" s="56"/>
      <c r="AE11" s="56"/>
      <c r="AF11" s="58"/>
      <c r="AG11" s="58"/>
      <c r="AH11" s="21"/>
      <c r="AI11" s="21"/>
      <c r="AJ11" s="56"/>
      <c r="AK11" s="56"/>
      <c r="AL11" s="107">
        <f t="shared" si="1"/>
        <v>0</v>
      </c>
      <c r="AM11" s="107">
        <f t="shared" si="2"/>
        <v>0</v>
      </c>
      <c r="AN11" s="107">
        <f t="shared" si="3"/>
        <v>0</v>
      </c>
      <c r="AO11" s="334">
        <f t="shared" si="0"/>
        <v>0</v>
      </c>
    </row>
    <row r="12" spans="1:41" ht="15">
      <c r="A12" s="117">
        <v>4</v>
      </c>
      <c r="B12" s="118" t="s">
        <v>140</v>
      </c>
      <c r="C12" s="119" t="s">
        <v>0</v>
      </c>
      <c r="D12" s="323">
        <f>'День 5'!AN12</f>
        <v>0</v>
      </c>
      <c r="E12" s="128"/>
      <c r="F12" s="52"/>
      <c r="G12" s="52"/>
      <c r="H12" s="52"/>
      <c r="I12" s="52"/>
      <c r="J12" s="52"/>
      <c r="K12" s="52"/>
      <c r="L12" s="52"/>
      <c r="M12" s="52"/>
      <c r="N12" s="237"/>
      <c r="O12" s="237"/>
      <c r="P12" s="52"/>
      <c r="Q12" s="52"/>
      <c r="R12" s="52"/>
      <c r="S12" s="54"/>
      <c r="T12" s="56"/>
      <c r="U12" s="56"/>
      <c r="V12" s="200"/>
      <c r="W12" s="200"/>
      <c r="X12" s="95"/>
      <c r="Y12" s="95"/>
      <c r="Z12" s="57"/>
      <c r="AA12" s="57"/>
      <c r="AB12" s="56"/>
      <c r="AC12" s="56"/>
      <c r="AD12" s="56"/>
      <c r="AE12" s="56"/>
      <c r="AF12" s="58"/>
      <c r="AG12" s="58"/>
      <c r="AH12" s="21"/>
      <c r="AI12" s="21"/>
      <c r="AJ12" s="56"/>
      <c r="AK12" s="56"/>
      <c r="AL12" s="122">
        <f>AL14+AL15+AL16</f>
        <v>0</v>
      </c>
      <c r="AM12" s="122">
        <f>AM14+AM15+AM16</f>
        <v>0</v>
      </c>
      <c r="AN12" s="122">
        <f>AN14+AN15+AN16</f>
        <v>0</v>
      </c>
      <c r="AO12" s="334">
        <f t="shared" si="0"/>
        <v>0</v>
      </c>
    </row>
    <row r="13" spans="1:41" ht="15">
      <c r="A13" s="34"/>
      <c r="B13" s="37" t="s">
        <v>6</v>
      </c>
      <c r="C13" s="36" t="s">
        <v>0</v>
      </c>
      <c r="D13" s="323">
        <f>'День 5'!AN13</f>
        <v>0</v>
      </c>
      <c r="E13" s="38"/>
      <c r="F13" s="56"/>
      <c r="G13" s="56"/>
      <c r="H13" s="56"/>
      <c r="I13" s="56"/>
      <c r="J13" s="56"/>
      <c r="K13" s="56"/>
      <c r="L13" s="56"/>
      <c r="M13" s="56"/>
      <c r="N13" s="70"/>
      <c r="O13" s="70"/>
      <c r="P13" s="56"/>
      <c r="Q13" s="56"/>
      <c r="R13" s="56"/>
      <c r="S13" s="57"/>
      <c r="T13" s="56"/>
      <c r="U13" s="56"/>
      <c r="V13" s="159"/>
      <c r="W13" s="159"/>
      <c r="X13" s="95"/>
      <c r="Y13" s="95"/>
      <c r="Z13" s="57"/>
      <c r="AA13" s="57"/>
      <c r="AB13" s="56"/>
      <c r="AC13" s="56"/>
      <c r="AD13" s="56"/>
      <c r="AE13" s="56"/>
      <c r="AF13" s="58"/>
      <c r="AG13" s="58"/>
      <c r="AH13" s="21"/>
      <c r="AI13" s="21"/>
      <c r="AJ13" s="56"/>
      <c r="AK13" s="56"/>
      <c r="AL13" s="58">
        <f t="shared" si="1"/>
        <v>0</v>
      </c>
      <c r="AM13" s="58">
        <f t="shared" si="2"/>
        <v>0</v>
      </c>
      <c r="AN13" s="59">
        <f t="shared" si="3"/>
        <v>0</v>
      </c>
      <c r="AO13" s="334">
        <f t="shared" si="0"/>
        <v>0</v>
      </c>
    </row>
    <row r="14" spans="1:41" ht="15">
      <c r="A14" s="34"/>
      <c r="B14" s="34" t="s">
        <v>198</v>
      </c>
      <c r="C14" s="36" t="s">
        <v>0</v>
      </c>
      <c r="D14" s="323">
        <f>'День 5'!AN14</f>
        <v>0</v>
      </c>
      <c r="E14" s="38"/>
      <c r="F14" s="56"/>
      <c r="G14" s="56"/>
      <c r="H14" s="56"/>
      <c r="I14" s="56"/>
      <c r="J14" s="56"/>
      <c r="K14" s="56"/>
      <c r="L14" s="56"/>
      <c r="M14" s="56"/>
      <c r="N14" s="70"/>
      <c r="O14" s="70"/>
      <c r="P14" s="22"/>
      <c r="Q14" s="22"/>
      <c r="R14" s="22"/>
      <c r="S14" s="60"/>
      <c r="T14" s="56"/>
      <c r="U14" s="56"/>
      <c r="V14" s="159"/>
      <c r="W14" s="159"/>
      <c r="X14" s="95"/>
      <c r="Y14" s="95"/>
      <c r="Z14" s="57"/>
      <c r="AA14" s="57"/>
      <c r="AB14" s="56"/>
      <c r="AC14" s="56"/>
      <c r="AD14" s="56"/>
      <c r="AE14" s="56"/>
      <c r="AF14" s="58"/>
      <c r="AG14" s="58"/>
      <c r="AH14" s="21"/>
      <c r="AI14" s="21"/>
      <c r="AJ14" s="56"/>
      <c r="AK14" s="56"/>
      <c r="AL14" s="58">
        <f t="shared" si="1"/>
        <v>0</v>
      </c>
      <c r="AM14" s="58">
        <f t="shared" si="2"/>
        <v>0</v>
      </c>
      <c r="AN14" s="59">
        <f t="shared" si="3"/>
        <v>0</v>
      </c>
      <c r="AO14" s="334">
        <f t="shared" si="0"/>
        <v>0</v>
      </c>
    </row>
    <row r="15" spans="1:41" ht="15">
      <c r="A15" s="34"/>
      <c r="B15" s="35" t="s">
        <v>7</v>
      </c>
      <c r="C15" s="36" t="s">
        <v>0</v>
      </c>
      <c r="D15" s="323">
        <f>'День 5'!AN15</f>
        <v>0</v>
      </c>
      <c r="E15" s="38"/>
      <c r="F15" s="56"/>
      <c r="G15" s="56"/>
      <c r="H15" s="56"/>
      <c r="I15" s="56"/>
      <c r="J15" s="56"/>
      <c r="K15" s="56"/>
      <c r="L15" s="56"/>
      <c r="M15" s="56"/>
      <c r="N15" s="70"/>
      <c r="O15" s="70"/>
      <c r="P15" s="56"/>
      <c r="Q15" s="56"/>
      <c r="R15" s="210">
        <v>0.048</v>
      </c>
      <c r="S15" s="216">
        <v>0.064</v>
      </c>
      <c r="T15" s="56"/>
      <c r="U15" s="56"/>
      <c r="V15" s="159"/>
      <c r="W15" s="159"/>
      <c r="X15" s="95"/>
      <c r="Y15" s="95"/>
      <c r="Z15" s="57"/>
      <c r="AA15" s="57"/>
      <c r="AB15" s="56"/>
      <c r="AC15" s="56"/>
      <c r="AD15" s="56"/>
      <c r="AE15" s="56"/>
      <c r="AF15" s="58"/>
      <c r="AG15" s="58"/>
      <c r="AH15" s="21"/>
      <c r="AI15" s="21"/>
      <c r="AJ15" s="56"/>
      <c r="AK15" s="56"/>
      <c r="AL15" s="58">
        <f t="shared" si="1"/>
        <v>0</v>
      </c>
      <c r="AM15" s="58">
        <f t="shared" si="2"/>
        <v>0</v>
      </c>
      <c r="AN15" s="59">
        <f t="shared" si="3"/>
        <v>0</v>
      </c>
      <c r="AO15" s="334">
        <f t="shared" si="0"/>
        <v>0</v>
      </c>
    </row>
    <row r="16" spans="1:41" ht="15">
      <c r="A16" s="34"/>
      <c r="B16" s="35" t="s">
        <v>141</v>
      </c>
      <c r="C16" s="36" t="s">
        <v>0</v>
      </c>
      <c r="D16" s="323">
        <f>'День 5'!AN16</f>
        <v>0</v>
      </c>
      <c r="E16" s="38"/>
      <c r="F16" s="56"/>
      <c r="G16" s="56"/>
      <c r="H16" s="56"/>
      <c r="I16" s="56"/>
      <c r="J16" s="56"/>
      <c r="K16" s="56"/>
      <c r="L16" s="56"/>
      <c r="M16" s="56"/>
      <c r="N16" s="70"/>
      <c r="O16" s="70"/>
      <c r="P16" s="56"/>
      <c r="Q16" s="56"/>
      <c r="R16" s="56"/>
      <c r="S16" s="57"/>
      <c r="T16" s="56"/>
      <c r="U16" s="56"/>
      <c r="V16" s="159"/>
      <c r="W16" s="159"/>
      <c r="X16" s="95"/>
      <c r="Y16" s="95"/>
      <c r="Z16" s="57"/>
      <c r="AA16" s="57"/>
      <c r="AB16" s="56"/>
      <c r="AC16" s="56"/>
      <c r="AD16" s="56"/>
      <c r="AE16" s="56"/>
      <c r="AF16" s="58"/>
      <c r="AG16" s="58"/>
      <c r="AH16" s="21"/>
      <c r="AI16" s="21"/>
      <c r="AJ16" s="56"/>
      <c r="AK16" s="56"/>
      <c r="AL16" s="58">
        <f t="shared" si="1"/>
        <v>0</v>
      </c>
      <c r="AM16" s="58">
        <f t="shared" si="2"/>
        <v>0</v>
      </c>
      <c r="AN16" s="59">
        <f t="shared" si="3"/>
        <v>0</v>
      </c>
      <c r="AO16" s="334">
        <f t="shared" si="0"/>
        <v>0</v>
      </c>
    </row>
    <row r="17" spans="1:41" ht="15">
      <c r="A17" s="117">
        <v>5</v>
      </c>
      <c r="B17" s="118" t="s">
        <v>142</v>
      </c>
      <c r="C17" s="119" t="s">
        <v>0</v>
      </c>
      <c r="D17" s="323">
        <f>'День 5'!AN17</f>
        <v>0</v>
      </c>
      <c r="E17" s="128"/>
      <c r="F17" s="56"/>
      <c r="G17" s="56"/>
      <c r="H17" s="56"/>
      <c r="I17" s="56"/>
      <c r="J17" s="56"/>
      <c r="K17" s="56"/>
      <c r="L17" s="56"/>
      <c r="M17" s="56"/>
      <c r="N17" s="70"/>
      <c r="O17" s="70"/>
      <c r="P17" s="56"/>
      <c r="Q17" s="56"/>
      <c r="R17" s="56"/>
      <c r="S17" s="57"/>
      <c r="T17" s="56"/>
      <c r="U17" s="56"/>
      <c r="V17" s="159"/>
      <c r="W17" s="159"/>
      <c r="X17" s="95"/>
      <c r="Y17" s="95"/>
      <c r="Z17" s="57"/>
      <c r="AA17" s="57"/>
      <c r="AB17" s="56"/>
      <c r="AC17" s="56"/>
      <c r="AD17" s="56"/>
      <c r="AE17" s="56"/>
      <c r="AF17" s="58"/>
      <c r="AG17" s="58"/>
      <c r="AH17" s="21"/>
      <c r="AI17" s="21"/>
      <c r="AJ17" s="56"/>
      <c r="AK17" s="56"/>
      <c r="AL17" s="122">
        <f>AL18+AL19+AL20</f>
        <v>0</v>
      </c>
      <c r="AM17" s="122">
        <f>AM18+AM19+AM20</f>
        <v>0</v>
      </c>
      <c r="AN17" s="122">
        <f>AN18+AN19+AN20</f>
        <v>0</v>
      </c>
      <c r="AO17" s="334">
        <f t="shared" si="0"/>
        <v>0</v>
      </c>
    </row>
    <row r="18" spans="1:41" ht="15" customHeight="1">
      <c r="A18" s="34"/>
      <c r="B18" s="37" t="s">
        <v>19</v>
      </c>
      <c r="C18" s="36" t="s">
        <v>0</v>
      </c>
      <c r="D18" s="323">
        <f>'День 5'!AN18</f>
        <v>0</v>
      </c>
      <c r="E18" s="38"/>
      <c r="F18" s="56"/>
      <c r="G18" s="56"/>
      <c r="H18" s="56"/>
      <c r="I18" s="56"/>
      <c r="J18" s="56"/>
      <c r="K18" s="56"/>
      <c r="L18" s="56"/>
      <c r="M18" s="56"/>
      <c r="N18" s="70"/>
      <c r="O18" s="70"/>
      <c r="P18" s="56"/>
      <c r="Q18" s="56"/>
      <c r="R18" s="56"/>
      <c r="S18" s="57"/>
      <c r="T18" s="56"/>
      <c r="U18" s="56"/>
      <c r="V18" s="159"/>
      <c r="W18" s="159"/>
      <c r="X18" s="95"/>
      <c r="Y18" s="95"/>
      <c r="Z18" s="57"/>
      <c r="AA18" s="57"/>
      <c r="AB18" s="56"/>
      <c r="AC18" s="56"/>
      <c r="AD18" s="56"/>
      <c r="AE18" s="56"/>
      <c r="AF18" s="58"/>
      <c r="AG18" s="58"/>
      <c r="AH18" s="21"/>
      <c r="AI18" s="21"/>
      <c r="AJ18" s="56"/>
      <c r="AK18" s="56"/>
      <c r="AL18" s="58">
        <f t="shared" si="1"/>
        <v>0</v>
      </c>
      <c r="AM18" s="58">
        <f t="shared" si="2"/>
        <v>0</v>
      </c>
      <c r="AN18" s="59">
        <f t="shared" si="3"/>
        <v>0</v>
      </c>
      <c r="AO18" s="334">
        <f t="shared" si="0"/>
        <v>0</v>
      </c>
    </row>
    <row r="19" spans="1:41" ht="15">
      <c r="A19" s="34"/>
      <c r="B19" s="35" t="s">
        <v>20</v>
      </c>
      <c r="C19" s="36" t="s">
        <v>0</v>
      </c>
      <c r="D19" s="323">
        <f>'День 5'!AN19</f>
        <v>0</v>
      </c>
      <c r="E19" s="38"/>
      <c r="F19" s="56"/>
      <c r="G19" s="56"/>
      <c r="H19" s="56"/>
      <c r="I19" s="56"/>
      <c r="J19" s="56"/>
      <c r="K19" s="56"/>
      <c r="L19" s="56"/>
      <c r="M19" s="56"/>
      <c r="N19" s="70"/>
      <c r="O19" s="70"/>
      <c r="P19" s="56"/>
      <c r="Q19" s="56"/>
      <c r="R19" s="56"/>
      <c r="S19" s="57"/>
      <c r="T19" s="56"/>
      <c r="U19" s="56"/>
      <c r="V19" s="159"/>
      <c r="W19" s="159"/>
      <c r="X19" s="95"/>
      <c r="Y19" s="95"/>
      <c r="Z19" s="57"/>
      <c r="AA19" s="57"/>
      <c r="AB19" s="56"/>
      <c r="AC19" s="56"/>
      <c r="AD19" s="56"/>
      <c r="AE19" s="56"/>
      <c r="AF19" s="56"/>
      <c r="AG19" s="56"/>
      <c r="AH19" s="21"/>
      <c r="AI19" s="21"/>
      <c r="AJ19" s="56"/>
      <c r="AK19" s="56"/>
      <c r="AL19" s="58">
        <f t="shared" si="1"/>
        <v>0</v>
      </c>
      <c r="AM19" s="58">
        <f t="shared" si="2"/>
        <v>0</v>
      </c>
      <c r="AN19" s="59">
        <f t="shared" si="3"/>
        <v>0</v>
      </c>
      <c r="AO19" s="334">
        <f t="shared" si="0"/>
        <v>0</v>
      </c>
    </row>
    <row r="20" spans="1:41" ht="15" customHeight="1">
      <c r="A20" s="34"/>
      <c r="B20" s="39" t="s">
        <v>63</v>
      </c>
      <c r="C20" s="36" t="s">
        <v>0</v>
      </c>
      <c r="D20" s="323">
        <f>'День 5'!AN20</f>
        <v>0</v>
      </c>
      <c r="E20" s="38"/>
      <c r="F20" s="56"/>
      <c r="G20" s="56"/>
      <c r="H20" s="56"/>
      <c r="I20" s="56"/>
      <c r="J20" s="56"/>
      <c r="K20" s="56"/>
      <c r="L20" s="56"/>
      <c r="M20" s="56"/>
      <c r="N20" s="70"/>
      <c r="O20" s="70"/>
      <c r="P20" s="56"/>
      <c r="Q20" s="56"/>
      <c r="R20" s="56"/>
      <c r="S20" s="57"/>
      <c r="T20" s="56"/>
      <c r="U20" s="56"/>
      <c r="V20" s="159"/>
      <c r="W20" s="159"/>
      <c r="X20" s="95"/>
      <c r="Y20" s="95"/>
      <c r="Z20" s="57"/>
      <c r="AA20" s="57"/>
      <c r="AB20" s="56"/>
      <c r="AC20" s="56"/>
      <c r="AD20" s="56"/>
      <c r="AE20" s="56"/>
      <c r="AF20" s="58"/>
      <c r="AG20" s="58"/>
      <c r="AH20" s="21"/>
      <c r="AI20" s="21"/>
      <c r="AJ20" s="56"/>
      <c r="AK20" s="56"/>
      <c r="AL20" s="58">
        <f t="shared" si="1"/>
        <v>0</v>
      </c>
      <c r="AM20" s="58">
        <f t="shared" si="2"/>
        <v>0</v>
      </c>
      <c r="AN20" s="59">
        <f t="shared" si="3"/>
        <v>0</v>
      </c>
      <c r="AO20" s="334">
        <f t="shared" si="0"/>
        <v>0</v>
      </c>
    </row>
    <row r="21" spans="1:41" ht="15">
      <c r="A21" s="117">
        <v>6</v>
      </c>
      <c r="B21" s="118" t="s">
        <v>143</v>
      </c>
      <c r="C21" s="119" t="s">
        <v>0</v>
      </c>
      <c r="D21" s="323">
        <f>'День 5'!AN21</f>
        <v>0</v>
      </c>
      <c r="E21" s="128"/>
      <c r="F21" s="56"/>
      <c r="G21" s="56"/>
      <c r="H21" s="56"/>
      <c r="I21" s="56"/>
      <c r="J21" s="56"/>
      <c r="K21" s="56"/>
      <c r="L21" s="56"/>
      <c r="M21" s="56"/>
      <c r="N21" s="70"/>
      <c r="O21" s="70"/>
      <c r="P21" s="56"/>
      <c r="Q21" s="56"/>
      <c r="R21" s="56"/>
      <c r="S21" s="57"/>
      <c r="T21" s="56"/>
      <c r="U21" s="56"/>
      <c r="V21" s="159"/>
      <c r="W21" s="159"/>
      <c r="X21" s="95"/>
      <c r="Y21" s="95"/>
      <c r="Z21" s="57"/>
      <c r="AA21" s="57"/>
      <c r="AB21" s="56"/>
      <c r="AC21" s="56"/>
      <c r="AD21" s="56"/>
      <c r="AE21" s="56"/>
      <c r="AF21" s="58"/>
      <c r="AG21" s="58"/>
      <c r="AH21" s="21"/>
      <c r="AI21" s="21"/>
      <c r="AJ21" s="56"/>
      <c r="AK21" s="56"/>
      <c r="AL21" s="122">
        <f>AL22+AL23+AL24</f>
        <v>0</v>
      </c>
      <c r="AM21" s="122">
        <f>AM22+AM23+AM24</f>
        <v>0</v>
      </c>
      <c r="AN21" s="122">
        <f>AN22+AN23+AN24</f>
        <v>0</v>
      </c>
      <c r="AO21" s="334">
        <f t="shared" si="0"/>
        <v>0</v>
      </c>
    </row>
    <row r="22" spans="1:41" ht="15" customHeight="1">
      <c r="A22" s="41"/>
      <c r="B22" s="112" t="s">
        <v>61</v>
      </c>
      <c r="C22" s="36" t="s">
        <v>0</v>
      </c>
      <c r="D22" s="323">
        <f>'День 5'!AN22</f>
        <v>0</v>
      </c>
      <c r="E22" s="38"/>
      <c r="F22" s="56"/>
      <c r="G22" s="56"/>
      <c r="H22" s="56"/>
      <c r="I22" s="56"/>
      <c r="J22" s="56"/>
      <c r="K22" s="56"/>
      <c r="L22" s="56"/>
      <c r="M22" s="56"/>
      <c r="N22" s="70"/>
      <c r="O22" s="70"/>
      <c r="P22" s="56"/>
      <c r="Q22" s="56"/>
      <c r="R22" s="56"/>
      <c r="S22" s="57"/>
      <c r="T22" s="56"/>
      <c r="U22" s="56"/>
      <c r="V22" s="159"/>
      <c r="W22" s="159"/>
      <c r="X22" s="95"/>
      <c r="Y22" s="95"/>
      <c r="Z22" s="57"/>
      <c r="AA22" s="57"/>
      <c r="AB22" s="56"/>
      <c r="AC22" s="56"/>
      <c r="AD22" s="56"/>
      <c r="AE22" s="56"/>
      <c r="AF22" s="58"/>
      <c r="AG22" s="58"/>
      <c r="AH22" s="21"/>
      <c r="AI22" s="21"/>
      <c r="AJ22" s="56"/>
      <c r="AK22" s="56"/>
      <c r="AL22" s="58">
        <f t="shared" si="1"/>
        <v>0</v>
      </c>
      <c r="AM22" s="58">
        <f t="shared" si="2"/>
        <v>0</v>
      </c>
      <c r="AN22" s="59">
        <f t="shared" si="3"/>
        <v>0</v>
      </c>
      <c r="AO22" s="334">
        <f t="shared" si="0"/>
        <v>0</v>
      </c>
    </row>
    <row r="23" spans="1:41" ht="15" customHeight="1">
      <c r="A23" s="41"/>
      <c r="B23" s="112" t="s">
        <v>27</v>
      </c>
      <c r="C23" s="36" t="s">
        <v>0</v>
      </c>
      <c r="D23" s="323">
        <f>'День 5'!AN23</f>
        <v>0</v>
      </c>
      <c r="E23" s="38"/>
      <c r="F23" s="56"/>
      <c r="G23" s="56"/>
      <c r="H23" s="56"/>
      <c r="I23" s="56"/>
      <c r="J23" s="56"/>
      <c r="K23" s="56"/>
      <c r="L23" s="56"/>
      <c r="M23" s="56"/>
      <c r="N23" s="70"/>
      <c r="O23" s="70"/>
      <c r="P23" s="56"/>
      <c r="Q23" s="56"/>
      <c r="R23" s="56"/>
      <c r="S23" s="57"/>
      <c r="T23" s="56"/>
      <c r="U23" s="56"/>
      <c r="V23" s="159"/>
      <c r="W23" s="159"/>
      <c r="X23" s="95"/>
      <c r="Y23" s="95"/>
      <c r="Z23" s="57"/>
      <c r="AA23" s="57"/>
      <c r="AB23" s="56"/>
      <c r="AC23" s="56"/>
      <c r="AD23" s="56"/>
      <c r="AE23" s="56"/>
      <c r="AF23" s="58"/>
      <c r="AG23" s="58"/>
      <c r="AH23" s="21"/>
      <c r="AI23" s="21"/>
      <c r="AJ23" s="56"/>
      <c r="AK23" s="56"/>
      <c r="AL23" s="58">
        <f t="shared" si="1"/>
        <v>0</v>
      </c>
      <c r="AM23" s="58">
        <f t="shared" si="2"/>
        <v>0</v>
      </c>
      <c r="AN23" s="59">
        <f t="shared" si="3"/>
        <v>0</v>
      </c>
      <c r="AO23" s="334">
        <f t="shared" si="0"/>
        <v>0</v>
      </c>
    </row>
    <row r="24" spans="1:41" ht="15" customHeight="1">
      <c r="A24" s="41"/>
      <c r="B24" s="176" t="s">
        <v>162</v>
      </c>
      <c r="C24" s="36" t="s">
        <v>0</v>
      </c>
      <c r="D24" s="323">
        <f>'День 5'!AN24</f>
        <v>0</v>
      </c>
      <c r="E24" s="38"/>
      <c r="F24" s="56"/>
      <c r="G24" s="56"/>
      <c r="H24" s="56"/>
      <c r="I24" s="56"/>
      <c r="J24" s="56"/>
      <c r="K24" s="56"/>
      <c r="L24" s="56"/>
      <c r="M24" s="56"/>
      <c r="N24" s="70"/>
      <c r="O24" s="70"/>
      <c r="P24" s="56"/>
      <c r="Q24" s="56"/>
      <c r="R24" s="56"/>
      <c r="S24" s="57"/>
      <c r="T24" s="56"/>
      <c r="U24" s="56"/>
      <c r="V24" s="159"/>
      <c r="W24" s="159"/>
      <c r="X24" s="95"/>
      <c r="Y24" s="95"/>
      <c r="Z24" s="57"/>
      <c r="AA24" s="57"/>
      <c r="AB24" s="56"/>
      <c r="AC24" s="56"/>
      <c r="AD24" s="56"/>
      <c r="AE24" s="56"/>
      <c r="AF24" s="58"/>
      <c r="AG24" s="58"/>
      <c r="AH24" s="21"/>
      <c r="AI24" s="21"/>
      <c r="AJ24" s="56"/>
      <c r="AK24" s="56"/>
      <c r="AL24" s="58">
        <f t="shared" si="1"/>
        <v>0</v>
      </c>
      <c r="AM24" s="58">
        <f t="shared" si="2"/>
        <v>0</v>
      </c>
      <c r="AN24" s="59">
        <f t="shared" si="3"/>
        <v>0</v>
      </c>
      <c r="AO24" s="334">
        <f t="shared" si="0"/>
        <v>0</v>
      </c>
    </row>
    <row r="25" spans="1:41" ht="15">
      <c r="A25" s="117">
        <v>7</v>
      </c>
      <c r="B25" s="118" t="s">
        <v>23</v>
      </c>
      <c r="C25" s="119" t="s">
        <v>0</v>
      </c>
      <c r="D25" s="323">
        <f>'День 5'!AN25</f>
        <v>0</v>
      </c>
      <c r="E25" s="128"/>
      <c r="F25" s="52"/>
      <c r="G25" s="52"/>
      <c r="H25" s="52"/>
      <c r="I25" s="52"/>
      <c r="J25" s="52"/>
      <c r="K25" s="52"/>
      <c r="L25" s="52"/>
      <c r="M25" s="52"/>
      <c r="N25" s="237"/>
      <c r="O25" s="237"/>
      <c r="P25" s="52"/>
      <c r="Q25" s="52"/>
      <c r="R25" s="52"/>
      <c r="S25" s="54"/>
      <c r="T25" s="56"/>
      <c r="U25" s="56"/>
      <c r="V25" s="200"/>
      <c r="W25" s="200"/>
      <c r="X25" s="95"/>
      <c r="Y25" s="95"/>
      <c r="Z25" s="57"/>
      <c r="AA25" s="57"/>
      <c r="AB25" s="56"/>
      <c r="AC25" s="56"/>
      <c r="AD25" s="56"/>
      <c r="AE25" s="56"/>
      <c r="AF25" s="58"/>
      <c r="AG25" s="58"/>
      <c r="AH25" s="21"/>
      <c r="AI25" s="21"/>
      <c r="AJ25" s="56"/>
      <c r="AK25" s="56"/>
      <c r="AL25" s="122">
        <f>AL26+AL27+AL28</f>
        <v>0</v>
      </c>
      <c r="AM25" s="122">
        <f>AM26+AM27+AM28</f>
        <v>0</v>
      </c>
      <c r="AN25" s="122">
        <f>AN26+AN27+AN28</f>
        <v>0</v>
      </c>
      <c r="AO25" s="334">
        <f t="shared" si="0"/>
        <v>0</v>
      </c>
    </row>
    <row r="26" spans="1:41" ht="21" customHeight="1">
      <c r="A26" s="41"/>
      <c r="B26" s="179" t="s">
        <v>110</v>
      </c>
      <c r="C26" s="36" t="s">
        <v>0</v>
      </c>
      <c r="D26" s="323">
        <f>'День 5'!AN26</f>
        <v>0</v>
      </c>
      <c r="E26" s="38"/>
      <c r="F26" s="56"/>
      <c r="G26" s="56"/>
      <c r="H26" s="56"/>
      <c r="I26" s="56"/>
      <c r="J26" s="56"/>
      <c r="K26" s="56"/>
      <c r="L26" s="56"/>
      <c r="M26" s="56"/>
      <c r="N26" s="70"/>
      <c r="O26" s="70"/>
      <c r="P26" s="56"/>
      <c r="Q26" s="56"/>
      <c r="R26" s="56"/>
      <c r="S26" s="57"/>
      <c r="T26" s="56"/>
      <c r="U26" s="56"/>
      <c r="V26" s="159"/>
      <c r="W26" s="159"/>
      <c r="X26" s="95"/>
      <c r="Y26" s="95"/>
      <c r="Z26" s="57"/>
      <c r="AA26" s="57"/>
      <c r="AB26" s="56"/>
      <c r="AC26" s="56"/>
      <c r="AD26" s="210">
        <v>0.0385</v>
      </c>
      <c r="AE26" s="210">
        <v>0.0455</v>
      </c>
      <c r="AF26" s="58"/>
      <c r="AG26" s="58"/>
      <c r="AH26" s="21"/>
      <c r="AI26" s="21"/>
      <c r="AJ26" s="56"/>
      <c r="AK26" s="56"/>
      <c r="AL26" s="58">
        <f t="shared" si="1"/>
        <v>0</v>
      </c>
      <c r="AM26" s="58">
        <f t="shared" si="2"/>
        <v>0</v>
      </c>
      <c r="AN26" s="59">
        <f t="shared" si="3"/>
        <v>0</v>
      </c>
      <c r="AO26" s="334">
        <f t="shared" si="0"/>
        <v>0</v>
      </c>
    </row>
    <row r="27" spans="1:41" ht="15" customHeight="1">
      <c r="A27" s="41"/>
      <c r="B27" s="177" t="s">
        <v>23</v>
      </c>
      <c r="C27" s="36" t="s">
        <v>0</v>
      </c>
      <c r="D27" s="323">
        <f>'День 5'!AN27</f>
        <v>0</v>
      </c>
      <c r="E27" s="38"/>
      <c r="F27" s="56"/>
      <c r="G27" s="56"/>
      <c r="H27" s="56"/>
      <c r="I27" s="56"/>
      <c r="J27" s="56"/>
      <c r="K27" s="56"/>
      <c r="L27" s="56"/>
      <c r="M27" s="56"/>
      <c r="N27" s="70"/>
      <c r="O27" s="70"/>
      <c r="P27" s="56"/>
      <c r="Q27" s="56"/>
      <c r="R27" s="56"/>
      <c r="S27" s="57"/>
      <c r="T27" s="56"/>
      <c r="U27" s="56"/>
      <c r="V27" s="159"/>
      <c r="W27" s="159"/>
      <c r="X27" s="95"/>
      <c r="Y27" s="95"/>
      <c r="Z27" s="57"/>
      <c r="AA27" s="57"/>
      <c r="AB27" s="56"/>
      <c r="AC27" s="56"/>
      <c r="AD27" s="56"/>
      <c r="AE27" s="56"/>
      <c r="AF27" s="58"/>
      <c r="AG27" s="58"/>
      <c r="AH27" s="21"/>
      <c r="AI27" s="21"/>
      <c r="AJ27" s="56"/>
      <c r="AK27" s="56"/>
      <c r="AL27" s="58">
        <f t="shared" si="1"/>
        <v>0</v>
      </c>
      <c r="AM27" s="58">
        <f t="shared" si="2"/>
        <v>0</v>
      </c>
      <c r="AN27" s="59">
        <f t="shared" si="3"/>
        <v>0</v>
      </c>
      <c r="AO27" s="334">
        <f t="shared" si="0"/>
        <v>0</v>
      </c>
    </row>
    <row r="28" spans="1:41" ht="15" customHeight="1">
      <c r="A28" s="41"/>
      <c r="B28" s="177" t="s">
        <v>144</v>
      </c>
      <c r="C28" s="36" t="s">
        <v>0</v>
      </c>
      <c r="D28" s="323">
        <f>'День 5'!AN28</f>
        <v>0</v>
      </c>
      <c r="E28" s="38"/>
      <c r="F28" s="56"/>
      <c r="G28" s="56"/>
      <c r="H28" s="56"/>
      <c r="I28" s="56"/>
      <c r="J28" s="56"/>
      <c r="K28" s="56"/>
      <c r="L28" s="56"/>
      <c r="M28" s="56"/>
      <c r="N28" s="70"/>
      <c r="O28" s="70"/>
      <c r="P28" s="56"/>
      <c r="Q28" s="56"/>
      <c r="R28" s="56"/>
      <c r="S28" s="57"/>
      <c r="T28" s="56"/>
      <c r="U28" s="56"/>
      <c r="V28" s="159"/>
      <c r="W28" s="159"/>
      <c r="X28" s="95"/>
      <c r="Y28" s="95"/>
      <c r="Z28" s="57"/>
      <c r="AA28" s="57"/>
      <c r="AB28" s="56"/>
      <c r="AC28" s="56"/>
      <c r="AD28" s="56"/>
      <c r="AE28" s="56"/>
      <c r="AF28" s="58"/>
      <c r="AG28" s="58"/>
      <c r="AH28" s="21"/>
      <c r="AI28" s="21"/>
      <c r="AJ28" s="56"/>
      <c r="AK28" s="56"/>
      <c r="AL28" s="58">
        <f t="shared" si="1"/>
        <v>0</v>
      </c>
      <c r="AM28" s="58">
        <f t="shared" si="2"/>
        <v>0</v>
      </c>
      <c r="AN28" s="59">
        <f t="shared" si="3"/>
        <v>0</v>
      </c>
      <c r="AO28" s="334">
        <f t="shared" si="0"/>
        <v>0</v>
      </c>
    </row>
    <row r="29" spans="1:41" ht="15">
      <c r="A29" s="117">
        <v>8</v>
      </c>
      <c r="B29" s="119" t="s">
        <v>145</v>
      </c>
      <c r="C29" s="119" t="s">
        <v>0</v>
      </c>
      <c r="D29" s="323">
        <f>'День 5'!AN29</f>
        <v>0</v>
      </c>
      <c r="E29" s="128"/>
      <c r="F29" s="56"/>
      <c r="G29" s="56"/>
      <c r="H29" s="56"/>
      <c r="I29" s="56"/>
      <c r="J29" s="56"/>
      <c r="K29" s="56"/>
      <c r="L29" s="56"/>
      <c r="M29" s="56"/>
      <c r="N29" s="70"/>
      <c r="O29" s="70"/>
      <c r="P29" s="56"/>
      <c r="Q29" s="56"/>
      <c r="R29" s="56"/>
      <c r="S29" s="57"/>
      <c r="T29" s="56"/>
      <c r="U29" s="56"/>
      <c r="V29" s="159"/>
      <c r="W29" s="159"/>
      <c r="X29" s="95"/>
      <c r="Y29" s="95"/>
      <c r="Z29" s="57"/>
      <c r="AA29" s="57"/>
      <c r="AB29" s="56"/>
      <c r="AC29" s="56"/>
      <c r="AD29" s="56"/>
      <c r="AE29" s="56"/>
      <c r="AF29" s="58"/>
      <c r="AG29" s="58"/>
      <c r="AH29" s="21"/>
      <c r="AI29" s="21"/>
      <c r="AJ29" s="56"/>
      <c r="AK29" s="56"/>
      <c r="AL29" s="122">
        <f>AL30+AL31+AL32+AL33+AL34+AL35+AL36+AL37+AL38+AL39+AL40</f>
        <v>0</v>
      </c>
      <c r="AM29" s="122">
        <f>AM30+AM31+AM32+AM33+AM34+AM35+AM36+AM37+AM38+AM39+AM40</f>
        <v>0</v>
      </c>
      <c r="AN29" s="122">
        <f>AN30+AN31+AN32+AN33+AN34+AN35+AN36+AN37+AN38+AN39+AN40</f>
        <v>0</v>
      </c>
      <c r="AO29" s="334">
        <f t="shared" si="0"/>
        <v>0</v>
      </c>
    </row>
    <row r="30" spans="1:41" ht="15" customHeight="1">
      <c r="A30" s="34"/>
      <c r="B30" s="37" t="s">
        <v>5</v>
      </c>
      <c r="C30" s="36" t="s">
        <v>0</v>
      </c>
      <c r="D30" s="323">
        <f>'День 5'!AN30</f>
        <v>0</v>
      </c>
      <c r="E30" s="38"/>
      <c r="F30" s="56"/>
      <c r="G30" s="56"/>
      <c r="H30" s="56"/>
      <c r="I30" s="56"/>
      <c r="J30" s="56"/>
      <c r="K30" s="56"/>
      <c r="L30" s="56"/>
      <c r="M30" s="56"/>
      <c r="N30" s="70"/>
      <c r="O30" s="70"/>
      <c r="P30" s="56"/>
      <c r="Q30" s="56"/>
      <c r="R30" s="56"/>
      <c r="S30" s="57"/>
      <c r="T30" s="56"/>
      <c r="U30" s="56"/>
      <c r="V30" s="159"/>
      <c r="W30" s="159"/>
      <c r="X30" s="95"/>
      <c r="Y30" s="95"/>
      <c r="Z30" s="57"/>
      <c r="AA30" s="57"/>
      <c r="AB30" s="56"/>
      <c r="AC30" s="56"/>
      <c r="AD30" s="56"/>
      <c r="AE30" s="56"/>
      <c r="AF30" s="58"/>
      <c r="AG30" s="58"/>
      <c r="AH30" s="21"/>
      <c r="AI30" s="21"/>
      <c r="AJ30" s="56"/>
      <c r="AK30" s="56"/>
      <c r="AL30" s="58">
        <f t="shared" si="1"/>
        <v>0</v>
      </c>
      <c r="AM30" s="58">
        <f t="shared" si="2"/>
        <v>0</v>
      </c>
      <c r="AN30" s="59">
        <f t="shared" si="3"/>
        <v>0</v>
      </c>
      <c r="AO30" s="334">
        <f t="shared" si="0"/>
        <v>0</v>
      </c>
    </row>
    <row r="31" spans="1:41" ht="15" customHeight="1">
      <c r="A31" s="34"/>
      <c r="B31" s="37" t="s">
        <v>58</v>
      </c>
      <c r="C31" s="36" t="s">
        <v>0</v>
      </c>
      <c r="D31" s="323">
        <f>'День 5'!AN31</f>
        <v>0</v>
      </c>
      <c r="E31" s="38"/>
      <c r="F31" s="56"/>
      <c r="G31" s="56"/>
      <c r="H31" s="56"/>
      <c r="I31" s="56"/>
      <c r="J31" s="56"/>
      <c r="K31" s="56"/>
      <c r="L31" s="56"/>
      <c r="M31" s="56"/>
      <c r="N31" s="70"/>
      <c r="O31" s="70"/>
      <c r="P31" s="56"/>
      <c r="Q31" s="56"/>
      <c r="R31" s="56"/>
      <c r="S31" s="57"/>
      <c r="T31" s="56"/>
      <c r="U31" s="56"/>
      <c r="V31" s="159"/>
      <c r="W31" s="159"/>
      <c r="X31" s="95"/>
      <c r="Y31" s="95"/>
      <c r="Z31" s="57"/>
      <c r="AA31" s="57"/>
      <c r="AB31" s="56"/>
      <c r="AC31" s="56"/>
      <c r="AD31" s="56"/>
      <c r="AE31" s="56"/>
      <c r="AF31" s="58"/>
      <c r="AG31" s="58"/>
      <c r="AH31" s="21"/>
      <c r="AI31" s="21"/>
      <c r="AJ31" s="56"/>
      <c r="AK31" s="56"/>
      <c r="AL31" s="58">
        <f t="shared" si="1"/>
        <v>0</v>
      </c>
      <c r="AM31" s="58">
        <f t="shared" si="2"/>
        <v>0</v>
      </c>
      <c r="AN31" s="59">
        <f t="shared" si="3"/>
        <v>0</v>
      </c>
      <c r="AO31" s="334">
        <f t="shared" si="0"/>
        <v>0</v>
      </c>
    </row>
    <row r="32" spans="1:41" ht="15" customHeight="1">
      <c r="A32" s="34"/>
      <c r="B32" s="37" t="s">
        <v>8</v>
      </c>
      <c r="C32" s="36" t="s">
        <v>0</v>
      </c>
      <c r="D32" s="323">
        <f>'День 5'!AN32</f>
        <v>0</v>
      </c>
      <c r="E32" s="38"/>
      <c r="F32" s="56"/>
      <c r="G32" s="56"/>
      <c r="H32" s="56"/>
      <c r="I32" s="56"/>
      <c r="J32" s="56"/>
      <c r="K32" s="56"/>
      <c r="L32" s="56"/>
      <c r="M32" s="56"/>
      <c r="N32" s="70"/>
      <c r="O32" s="70"/>
      <c r="P32" s="56"/>
      <c r="Q32" s="56"/>
      <c r="R32" s="56"/>
      <c r="S32" s="57"/>
      <c r="T32" s="56"/>
      <c r="U32" s="56"/>
      <c r="V32" s="159"/>
      <c r="W32" s="159"/>
      <c r="X32" s="95"/>
      <c r="Y32" s="95"/>
      <c r="Z32" s="57"/>
      <c r="AA32" s="57"/>
      <c r="AB32" s="56"/>
      <c r="AC32" s="56"/>
      <c r="AD32" s="56"/>
      <c r="AE32" s="56"/>
      <c r="AF32" s="58"/>
      <c r="AG32" s="58"/>
      <c r="AH32" s="21"/>
      <c r="AI32" s="21"/>
      <c r="AJ32" s="56"/>
      <c r="AK32" s="56"/>
      <c r="AL32" s="58">
        <f t="shared" si="1"/>
        <v>0</v>
      </c>
      <c r="AM32" s="58">
        <f t="shared" si="2"/>
        <v>0</v>
      </c>
      <c r="AN32" s="59">
        <f t="shared" si="3"/>
        <v>0</v>
      </c>
      <c r="AO32" s="334">
        <f t="shared" si="0"/>
        <v>0</v>
      </c>
    </row>
    <row r="33" spans="1:41" ht="15" customHeight="1">
      <c r="A33" s="34"/>
      <c r="B33" s="35" t="s">
        <v>18</v>
      </c>
      <c r="C33" s="36" t="s">
        <v>0</v>
      </c>
      <c r="D33" s="323">
        <f>'День 5'!AN33</f>
        <v>0</v>
      </c>
      <c r="E33" s="38"/>
      <c r="F33" s="56"/>
      <c r="G33" s="56"/>
      <c r="H33" s="56"/>
      <c r="I33" s="56"/>
      <c r="J33" s="56"/>
      <c r="K33" s="56"/>
      <c r="L33" s="56"/>
      <c r="M33" s="56"/>
      <c r="N33" s="70"/>
      <c r="O33" s="70"/>
      <c r="P33" s="56"/>
      <c r="Q33" s="56"/>
      <c r="R33" s="56"/>
      <c r="S33" s="57"/>
      <c r="T33" s="56"/>
      <c r="U33" s="56"/>
      <c r="V33" s="159"/>
      <c r="W33" s="159"/>
      <c r="X33" s="95"/>
      <c r="Y33" s="95"/>
      <c r="Z33" s="57"/>
      <c r="AA33" s="57"/>
      <c r="AB33" s="56"/>
      <c r="AC33" s="56"/>
      <c r="AD33" s="56"/>
      <c r="AE33" s="56"/>
      <c r="AF33" s="58"/>
      <c r="AG33" s="58"/>
      <c r="AH33" s="21"/>
      <c r="AI33" s="21"/>
      <c r="AJ33" s="56"/>
      <c r="AK33" s="56"/>
      <c r="AL33" s="58">
        <f t="shared" si="1"/>
        <v>0</v>
      </c>
      <c r="AM33" s="58">
        <f t="shared" si="2"/>
        <v>0</v>
      </c>
      <c r="AN33" s="59">
        <f t="shared" si="3"/>
        <v>0</v>
      </c>
      <c r="AO33" s="334">
        <f t="shared" si="0"/>
        <v>0</v>
      </c>
    </row>
    <row r="34" spans="1:41" ht="15" customHeight="1">
      <c r="A34" s="34"/>
      <c r="B34" s="35" t="s">
        <v>24</v>
      </c>
      <c r="C34" s="36" t="s">
        <v>0</v>
      </c>
      <c r="D34" s="323">
        <f>'День 5'!AN34</f>
        <v>0</v>
      </c>
      <c r="E34" s="38"/>
      <c r="F34" s="56"/>
      <c r="G34" s="56"/>
      <c r="H34" s="56"/>
      <c r="I34" s="56"/>
      <c r="J34" s="56"/>
      <c r="K34" s="56"/>
      <c r="L34" s="56"/>
      <c r="M34" s="56"/>
      <c r="N34" s="70"/>
      <c r="O34" s="70"/>
      <c r="P34" s="56"/>
      <c r="Q34" s="56"/>
      <c r="R34" s="56"/>
      <c r="S34" s="57"/>
      <c r="T34" s="56"/>
      <c r="U34" s="56"/>
      <c r="V34" s="159"/>
      <c r="W34" s="159"/>
      <c r="X34" s="95"/>
      <c r="Y34" s="95"/>
      <c r="Z34" s="57"/>
      <c r="AA34" s="57"/>
      <c r="AB34" s="56"/>
      <c r="AC34" s="56"/>
      <c r="AD34" s="56"/>
      <c r="AE34" s="56"/>
      <c r="AF34" s="58"/>
      <c r="AG34" s="58"/>
      <c r="AH34" s="21"/>
      <c r="AI34" s="21"/>
      <c r="AJ34" s="56"/>
      <c r="AK34" s="56"/>
      <c r="AL34" s="58">
        <f t="shared" si="1"/>
        <v>0</v>
      </c>
      <c r="AM34" s="58">
        <f t="shared" si="2"/>
        <v>0</v>
      </c>
      <c r="AN34" s="59">
        <f t="shared" si="3"/>
        <v>0</v>
      </c>
      <c r="AO34" s="334">
        <f t="shared" si="0"/>
        <v>0</v>
      </c>
    </row>
    <row r="35" spans="1:41" ht="15" customHeight="1">
      <c r="A35" s="34"/>
      <c r="B35" s="35" t="s">
        <v>34</v>
      </c>
      <c r="C35" s="36" t="s">
        <v>0</v>
      </c>
      <c r="D35" s="323">
        <f>'День 5'!AN35</f>
        <v>0</v>
      </c>
      <c r="E35" s="38"/>
      <c r="F35" s="56"/>
      <c r="G35" s="56"/>
      <c r="H35" s="56"/>
      <c r="I35" s="56"/>
      <c r="J35" s="56"/>
      <c r="K35" s="56"/>
      <c r="L35" s="56"/>
      <c r="M35" s="56"/>
      <c r="N35" s="70"/>
      <c r="O35" s="70"/>
      <c r="P35" s="56"/>
      <c r="Q35" s="56"/>
      <c r="R35" s="56"/>
      <c r="S35" s="57"/>
      <c r="T35" s="56"/>
      <c r="U35" s="56"/>
      <c r="V35" s="159"/>
      <c r="W35" s="159"/>
      <c r="X35" s="95"/>
      <c r="Y35" s="95"/>
      <c r="Z35" s="57"/>
      <c r="AA35" s="57"/>
      <c r="AB35" s="56"/>
      <c r="AC35" s="56"/>
      <c r="AD35" s="56"/>
      <c r="AE35" s="56"/>
      <c r="AF35" s="58"/>
      <c r="AG35" s="58"/>
      <c r="AH35" s="21"/>
      <c r="AI35" s="21"/>
      <c r="AJ35" s="56"/>
      <c r="AK35" s="56"/>
      <c r="AL35" s="58">
        <f t="shared" si="1"/>
        <v>0</v>
      </c>
      <c r="AM35" s="58">
        <f t="shared" si="2"/>
        <v>0</v>
      </c>
      <c r="AN35" s="59">
        <f t="shared" si="3"/>
        <v>0</v>
      </c>
      <c r="AO35" s="334">
        <f t="shared" si="0"/>
        <v>0</v>
      </c>
    </row>
    <row r="36" spans="1:41" ht="15" customHeight="1">
      <c r="A36" s="34"/>
      <c r="B36" s="35" t="s">
        <v>35</v>
      </c>
      <c r="C36" s="36" t="s">
        <v>0</v>
      </c>
      <c r="D36" s="323">
        <f>'День 5'!AN36</f>
        <v>0</v>
      </c>
      <c r="E36" s="38"/>
      <c r="F36" s="56"/>
      <c r="G36" s="56"/>
      <c r="H36" s="56"/>
      <c r="I36" s="56"/>
      <c r="J36" s="56"/>
      <c r="K36" s="56"/>
      <c r="L36" s="56"/>
      <c r="M36" s="56"/>
      <c r="N36" s="70"/>
      <c r="O36" s="70"/>
      <c r="P36" s="56"/>
      <c r="Q36" s="56"/>
      <c r="R36" s="56"/>
      <c r="S36" s="57"/>
      <c r="T36" s="56"/>
      <c r="U36" s="56"/>
      <c r="V36" s="159"/>
      <c r="W36" s="159"/>
      <c r="X36" s="95"/>
      <c r="Y36" s="95"/>
      <c r="Z36" s="57"/>
      <c r="AA36" s="57"/>
      <c r="AB36" s="56"/>
      <c r="AC36" s="56"/>
      <c r="AD36" s="56"/>
      <c r="AE36" s="56"/>
      <c r="AF36" s="58"/>
      <c r="AG36" s="58"/>
      <c r="AH36" s="21"/>
      <c r="AI36" s="21"/>
      <c r="AJ36" s="56"/>
      <c r="AK36" s="56"/>
      <c r="AL36" s="58">
        <f t="shared" si="1"/>
        <v>0</v>
      </c>
      <c r="AM36" s="58">
        <f t="shared" si="2"/>
        <v>0</v>
      </c>
      <c r="AN36" s="59">
        <f t="shared" si="3"/>
        <v>0</v>
      </c>
      <c r="AO36" s="334">
        <f t="shared" si="0"/>
        <v>0</v>
      </c>
    </row>
    <row r="37" spans="1:41" ht="15">
      <c r="A37" s="34"/>
      <c r="B37" s="35" t="s">
        <v>36</v>
      </c>
      <c r="C37" s="36" t="s">
        <v>0</v>
      </c>
      <c r="D37" s="323">
        <f>'День 5'!AN37</f>
        <v>0</v>
      </c>
      <c r="E37" s="38"/>
      <c r="F37" s="56"/>
      <c r="G37" s="56"/>
      <c r="H37" s="56"/>
      <c r="I37" s="56"/>
      <c r="J37" s="56"/>
      <c r="K37" s="56"/>
      <c r="L37" s="56"/>
      <c r="M37" s="56"/>
      <c r="N37" s="70"/>
      <c r="O37" s="70"/>
      <c r="P37" s="56"/>
      <c r="Q37" s="56"/>
      <c r="R37" s="56"/>
      <c r="S37" s="57"/>
      <c r="T37" s="56"/>
      <c r="U37" s="56"/>
      <c r="V37" s="159"/>
      <c r="W37" s="159"/>
      <c r="X37" s="95"/>
      <c r="Y37" s="95"/>
      <c r="Z37" s="57"/>
      <c r="AA37" s="57"/>
      <c r="AB37" s="56"/>
      <c r="AC37" s="56"/>
      <c r="AD37" s="56"/>
      <c r="AE37" s="56"/>
      <c r="AF37" s="58"/>
      <c r="AG37" s="58"/>
      <c r="AH37" s="21"/>
      <c r="AI37" s="21"/>
      <c r="AJ37" s="56"/>
      <c r="AK37" s="56"/>
      <c r="AL37" s="58">
        <f t="shared" si="1"/>
        <v>0</v>
      </c>
      <c r="AM37" s="58">
        <f t="shared" si="2"/>
        <v>0</v>
      </c>
      <c r="AN37" s="59">
        <f t="shared" si="3"/>
        <v>0</v>
      </c>
      <c r="AO37" s="334">
        <f t="shared" si="0"/>
        <v>0</v>
      </c>
    </row>
    <row r="38" spans="1:41" ht="15" customHeight="1">
      <c r="A38" s="34"/>
      <c r="B38" s="35" t="s">
        <v>37</v>
      </c>
      <c r="C38" s="36" t="s">
        <v>0</v>
      </c>
      <c r="D38" s="323">
        <f>'День 5'!AN38</f>
        <v>0</v>
      </c>
      <c r="E38" s="38"/>
      <c r="F38" s="210">
        <v>0.0177</v>
      </c>
      <c r="G38" s="210">
        <v>0.0225</v>
      </c>
      <c r="H38" s="56"/>
      <c r="I38" s="56"/>
      <c r="J38" s="56"/>
      <c r="K38" s="56"/>
      <c r="L38" s="56"/>
      <c r="M38" s="56"/>
      <c r="N38" s="70"/>
      <c r="O38" s="70"/>
      <c r="P38" s="56"/>
      <c r="Q38" s="56"/>
      <c r="R38" s="56"/>
      <c r="S38" s="57"/>
      <c r="T38" s="56"/>
      <c r="U38" s="56"/>
      <c r="V38" s="159"/>
      <c r="W38" s="159"/>
      <c r="X38" s="95"/>
      <c r="Y38" s="95"/>
      <c r="Z38" s="57"/>
      <c r="AA38" s="57"/>
      <c r="AB38" s="56"/>
      <c r="AC38" s="56"/>
      <c r="AD38" s="56"/>
      <c r="AE38" s="56"/>
      <c r="AF38" s="58"/>
      <c r="AG38" s="58"/>
      <c r="AH38" s="21"/>
      <c r="AI38" s="21"/>
      <c r="AJ38" s="56"/>
      <c r="AK38" s="56"/>
      <c r="AL38" s="58">
        <f t="shared" si="1"/>
        <v>0</v>
      </c>
      <c r="AM38" s="58">
        <f t="shared" si="2"/>
        <v>0</v>
      </c>
      <c r="AN38" s="59">
        <f t="shared" si="3"/>
        <v>0</v>
      </c>
      <c r="AO38" s="334">
        <f t="shared" si="0"/>
        <v>0</v>
      </c>
    </row>
    <row r="39" spans="1:41" ht="15" customHeight="1">
      <c r="A39" s="34"/>
      <c r="B39" s="37" t="s">
        <v>38</v>
      </c>
      <c r="C39" s="36" t="s">
        <v>0</v>
      </c>
      <c r="D39" s="323">
        <f>'День 5'!AN39</f>
        <v>0</v>
      </c>
      <c r="E39" s="38"/>
      <c r="F39" s="56"/>
      <c r="G39" s="56"/>
      <c r="H39" s="56"/>
      <c r="I39" s="56"/>
      <c r="J39" s="56"/>
      <c r="K39" s="56"/>
      <c r="L39" s="56"/>
      <c r="M39" s="56"/>
      <c r="N39" s="70"/>
      <c r="O39" s="70"/>
      <c r="P39" s="56"/>
      <c r="Q39" s="56"/>
      <c r="R39" s="56"/>
      <c r="S39" s="57"/>
      <c r="T39" s="56"/>
      <c r="U39" s="56"/>
      <c r="V39" s="159"/>
      <c r="W39" s="159"/>
      <c r="X39" s="95"/>
      <c r="Y39" s="95"/>
      <c r="Z39" s="57"/>
      <c r="AA39" s="57"/>
      <c r="AB39" s="56"/>
      <c r="AC39" s="56"/>
      <c r="AD39" s="56"/>
      <c r="AE39" s="56"/>
      <c r="AF39" s="58"/>
      <c r="AG39" s="58"/>
      <c r="AH39" s="21"/>
      <c r="AI39" s="21"/>
      <c r="AJ39" s="56"/>
      <c r="AK39" s="56"/>
      <c r="AL39" s="58">
        <f t="shared" si="1"/>
        <v>0</v>
      </c>
      <c r="AM39" s="58">
        <f t="shared" si="2"/>
        <v>0</v>
      </c>
      <c r="AN39" s="59">
        <f t="shared" si="3"/>
        <v>0</v>
      </c>
      <c r="AO39" s="334">
        <f t="shared" si="0"/>
        <v>0</v>
      </c>
    </row>
    <row r="40" spans="1:41" ht="15" customHeight="1">
      <c r="A40" s="41"/>
      <c r="B40" s="39" t="s">
        <v>254</v>
      </c>
      <c r="C40" s="36" t="s">
        <v>0</v>
      </c>
      <c r="D40" s="323">
        <f>'День 5'!AN40</f>
        <v>0</v>
      </c>
      <c r="E40" s="38"/>
      <c r="F40" s="56"/>
      <c r="G40" s="56"/>
      <c r="H40" s="56"/>
      <c r="I40" s="56"/>
      <c r="J40" s="56"/>
      <c r="K40" s="56"/>
      <c r="L40" s="56"/>
      <c r="M40" s="56"/>
      <c r="N40" s="70"/>
      <c r="O40" s="70"/>
      <c r="P40" s="56"/>
      <c r="Q40" s="56"/>
      <c r="R40" s="56"/>
      <c r="S40" s="56"/>
      <c r="T40" s="57"/>
      <c r="U40" s="57"/>
      <c r="V40" s="89"/>
      <c r="W40" s="89"/>
      <c r="X40" s="56"/>
      <c r="Y40" s="56"/>
      <c r="Z40" s="56"/>
      <c r="AA40" s="57"/>
      <c r="AB40" s="57"/>
      <c r="AC40" s="57"/>
      <c r="AD40" s="56"/>
      <c r="AE40" s="56"/>
      <c r="AF40" s="56"/>
      <c r="AG40" s="56"/>
      <c r="AH40" s="56"/>
      <c r="AI40" s="56"/>
      <c r="AJ40" s="56"/>
      <c r="AK40" s="56"/>
      <c r="AL40" s="58">
        <f t="shared" si="1"/>
        <v>0</v>
      </c>
      <c r="AM40" s="58">
        <f t="shared" si="2"/>
        <v>0</v>
      </c>
      <c r="AN40" s="59">
        <f t="shared" si="3"/>
        <v>0</v>
      </c>
      <c r="AO40" s="334">
        <f t="shared" si="0"/>
        <v>0</v>
      </c>
    </row>
    <row r="41" spans="1:41" ht="15">
      <c r="A41" s="117">
        <v>9</v>
      </c>
      <c r="B41" s="119" t="s">
        <v>31</v>
      </c>
      <c r="C41" s="119" t="s">
        <v>0</v>
      </c>
      <c r="D41" s="323">
        <f>'День 5'!AN41</f>
        <v>0</v>
      </c>
      <c r="E41" s="128"/>
      <c r="F41" s="56"/>
      <c r="G41" s="56"/>
      <c r="H41" s="56"/>
      <c r="I41" s="56"/>
      <c r="J41" s="56"/>
      <c r="K41" s="56"/>
      <c r="L41" s="56"/>
      <c r="M41" s="56"/>
      <c r="N41" s="70"/>
      <c r="O41" s="70"/>
      <c r="P41" s="56"/>
      <c r="Q41" s="56"/>
      <c r="R41" s="210">
        <v>0.002</v>
      </c>
      <c r="S41" s="216">
        <v>0.0027</v>
      </c>
      <c r="T41" s="56"/>
      <c r="U41" s="56"/>
      <c r="V41" s="159"/>
      <c r="W41" s="159"/>
      <c r="X41" s="95"/>
      <c r="Y41" s="95"/>
      <c r="Z41" s="216">
        <v>0.0242</v>
      </c>
      <c r="AA41" s="216">
        <v>0.0288</v>
      </c>
      <c r="AB41" s="56"/>
      <c r="AC41" s="56"/>
      <c r="AD41" s="56"/>
      <c r="AE41" s="56"/>
      <c r="AF41" s="58"/>
      <c r="AG41" s="58"/>
      <c r="AH41" s="21"/>
      <c r="AI41" s="21"/>
      <c r="AJ41" s="56"/>
      <c r="AK41" s="56"/>
      <c r="AL41" s="107">
        <f t="shared" si="1"/>
        <v>0</v>
      </c>
      <c r="AM41" s="107">
        <f t="shared" si="2"/>
        <v>0</v>
      </c>
      <c r="AN41" s="107">
        <f t="shared" si="3"/>
        <v>0</v>
      </c>
      <c r="AO41" s="334">
        <f t="shared" si="0"/>
        <v>0</v>
      </c>
    </row>
    <row r="42" spans="1:41" ht="15">
      <c r="A42" s="117">
        <v>10</v>
      </c>
      <c r="B42" s="119" t="s">
        <v>39</v>
      </c>
      <c r="C42" s="119" t="s">
        <v>0</v>
      </c>
      <c r="D42" s="323">
        <f>'День 5'!AN42</f>
        <v>0</v>
      </c>
      <c r="E42" s="128"/>
      <c r="F42" s="210">
        <v>0.002</v>
      </c>
      <c r="G42" s="210">
        <v>0.0025</v>
      </c>
      <c r="H42" s="210">
        <v>0.006</v>
      </c>
      <c r="I42" s="210">
        <v>0.006</v>
      </c>
      <c r="J42" s="56"/>
      <c r="K42" s="56"/>
      <c r="L42" s="56"/>
      <c r="M42" s="56"/>
      <c r="N42" s="56"/>
      <c r="O42" s="56"/>
      <c r="P42" s="210">
        <v>0.0008</v>
      </c>
      <c r="Q42" s="210">
        <v>0.0009</v>
      </c>
      <c r="R42" s="56"/>
      <c r="S42" s="57"/>
      <c r="T42" s="210">
        <v>0.005</v>
      </c>
      <c r="U42" s="210">
        <v>0.006</v>
      </c>
      <c r="V42" s="159"/>
      <c r="W42" s="159"/>
      <c r="X42" s="95"/>
      <c r="Y42" s="95"/>
      <c r="Z42" s="216">
        <v>0.026</v>
      </c>
      <c r="AA42" s="216">
        <v>0.02995</v>
      </c>
      <c r="AB42" s="56"/>
      <c r="AC42" s="56"/>
      <c r="AD42" s="56"/>
      <c r="AE42" s="56"/>
      <c r="AF42" s="58"/>
      <c r="AG42" s="58"/>
      <c r="AH42" s="21"/>
      <c r="AI42" s="21"/>
      <c r="AJ42" s="210">
        <v>0.005</v>
      </c>
      <c r="AK42" s="210">
        <v>0.006</v>
      </c>
      <c r="AL42" s="107">
        <f t="shared" si="1"/>
        <v>0</v>
      </c>
      <c r="AM42" s="107">
        <f t="shared" si="2"/>
        <v>0</v>
      </c>
      <c r="AN42" s="107">
        <f t="shared" si="3"/>
        <v>0</v>
      </c>
      <c r="AO42" s="334">
        <f t="shared" si="0"/>
        <v>0</v>
      </c>
    </row>
    <row r="43" spans="1:41" ht="15">
      <c r="A43" s="117">
        <v>11</v>
      </c>
      <c r="B43" s="119" t="s">
        <v>42</v>
      </c>
      <c r="C43" s="119" t="s">
        <v>0</v>
      </c>
      <c r="D43" s="323">
        <f>'День 5'!AN43</f>
        <v>0</v>
      </c>
      <c r="E43" s="128"/>
      <c r="F43" s="210">
        <v>0.0004</v>
      </c>
      <c r="G43" s="210">
        <v>0.0005</v>
      </c>
      <c r="H43" s="56"/>
      <c r="I43" s="56"/>
      <c r="J43" s="56"/>
      <c r="K43" s="56"/>
      <c r="L43" s="56"/>
      <c r="M43" s="56"/>
      <c r="N43" s="70"/>
      <c r="O43" s="70"/>
      <c r="P43" s="210">
        <v>0.0005</v>
      </c>
      <c r="Q43" s="210">
        <v>0.0006</v>
      </c>
      <c r="R43" s="210">
        <v>0.00054</v>
      </c>
      <c r="S43" s="216">
        <v>0.00072</v>
      </c>
      <c r="T43" s="56"/>
      <c r="U43" s="56"/>
      <c r="V43" s="159"/>
      <c r="W43" s="159"/>
      <c r="X43" s="95"/>
      <c r="Y43" s="95"/>
      <c r="Z43" s="57"/>
      <c r="AA43" s="57"/>
      <c r="AB43" s="56"/>
      <c r="AC43" s="56"/>
      <c r="AD43" s="210">
        <v>0.0003</v>
      </c>
      <c r="AE43" s="210">
        <v>0.00035</v>
      </c>
      <c r="AF43" s="56"/>
      <c r="AG43" s="56"/>
      <c r="AH43" s="21"/>
      <c r="AI43" s="21"/>
      <c r="AJ43" s="56"/>
      <c r="AK43" s="56"/>
      <c r="AL43" s="107">
        <f t="shared" si="1"/>
        <v>0</v>
      </c>
      <c r="AM43" s="107">
        <f t="shared" si="2"/>
        <v>0</v>
      </c>
      <c r="AN43" s="107">
        <f t="shared" si="3"/>
        <v>0</v>
      </c>
      <c r="AO43" s="334">
        <f t="shared" si="0"/>
        <v>0</v>
      </c>
    </row>
    <row r="44" spans="1:41" ht="15">
      <c r="A44" s="117">
        <v>12</v>
      </c>
      <c r="B44" s="119" t="s">
        <v>25</v>
      </c>
      <c r="C44" s="119" t="s">
        <v>0</v>
      </c>
      <c r="D44" s="323">
        <f>'День 5'!AN44</f>
        <v>0</v>
      </c>
      <c r="E44" s="128"/>
      <c r="F44" s="56"/>
      <c r="G44" s="56"/>
      <c r="H44" s="56"/>
      <c r="I44" s="56"/>
      <c r="J44" s="56"/>
      <c r="K44" s="56"/>
      <c r="L44" s="56"/>
      <c r="M44" s="56"/>
      <c r="N44" s="210">
        <v>0.002</v>
      </c>
      <c r="O44" s="210">
        <v>0.003</v>
      </c>
      <c r="P44" s="210">
        <v>0.003</v>
      </c>
      <c r="Q44" s="210">
        <v>0.004</v>
      </c>
      <c r="R44" s="56"/>
      <c r="S44" s="57"/>
      <c r="T44" s="56"/>
      <c r="U44" s="56"/>
      <c r="V44" s="159"/>
      <c r="W44" s="159"/>
      <c r="X44" s="95"/>
      <c r="Y44" s="95"/>
      <c r="Z44" s="57"/>
      <c r="AA44" s="57"/>
      <c r="AB44" s="56"/>
      <c r="AC44" s="56"/>
      <c r="AD44" s="56"/>
      <c r="AE44" s="56"/>
      <c r="AF44" s="58"/>
      <c r="AG44" s="58"/>
      <c r="AH44" s="21"/>
      <c r="AI44" s="21"/>
      <c r="AJ44" s="56"/>
      <c r="AK44" s="56"/>
      <c r="AL44" s="107">
        <f t="shared" si="1"/>
        <v>0</v>
      </c>
      <c r="AM44" s="107">
        <f t="shared" si="2"/>
        <v>0</v>
      </c>
      <c r="AN44" s="107">
        <f t="shared" si="3"/>
        <v>0</v>
      </c>
      <c r="AO44" s="334">
        <f t="shared" si="0"/>
        <v>0</v>
      </c>
    </row>
    <row r="45" spans="1:41" ht="15">
      <c r="A45" s="117">
        <v>13</v>
      </c>
      <c r="B45" s="119" t="s">
        <v>26</v>
      </c>
      <c r="C45" s="119" t="s">
        <v>0</v>
      </c>
      <c r="D45" s="323">
        <f>'День 5'!AN45</f>
        <v>0</v>
      </c>
      <c r="E45" s="128"/>
      <c r="F45" s="210">
        <v>0.004</v>
      </c>
      <c r="G45" s="269">
        <v>0.005</v>
      </c>
      <c r="H45" s="56"/>
      <c r="I45" s="56"/>
      <c r="J45" s="210">
        <v>0.005</v>
      </c>
      <c r="K45" s="210">
        <v>0.005</v>
      </c>
      <c r="L45" s="56"/>
      <c r="M45" s="56"/>
      <c r="N45" s="70"/>
      <c r="O45" s="70"/>
      <c r="P45" s="56"/>
      <c r="Q45" s="56"/>
      <c r="R45" s="210">
        <v>0.0006</v>
      </c>
      <c r="S45" s="216">
        <v>0.0008</v>
      </c>
      <c r="T45" s="56"/>
      <c r="U45" s="56"/>
      <c r="V45" s="159"/>
      <c r="W45" s="159"/>
      <c r="X45" s="95"/>
      <c r="Y45" s="95"/>
      <c r="Z45" s="216">
        <v>0.0125</v>
      </c>
      <c r="AA45" s="216">
        <v>0.01495</v>
      </c>
      <c r="AB45" s="56"/>
      <c r="AC45" s="56"/>
      <c r="AD45" s="210">
        <v>0.0017</v>
      </c>
      <c r="AE45" s="210">
        <v>0.002</v>
      </c>
      <c r="AF45" s="56"/>
      <c r="AG45" s="56"/>
      <c r="AH45" s="21"/>
      <c r="AI45" s="21"/>
      <c r="AJ45" s="56"/>
      <c r="AK45" s="56"/>
      <c r="AL45" s="107">
        <f t="shared" si="1"/>
        <v>0</v>
      </c>
      <c r="AM45" s="267">
        <f t="shared" si="2"/>
        <v>0</v>
      </c>
      <c r="AN45" s="107">
        <f t="shared" si="3"/>
        <v>0</v>
      </c>
      <c r="AO45" s="334">
        <f t="shared" si="0"/>
        <v>0</v>
      </c>
    </row>
    <row r="46" spans="1:41" ht="15">
      <c r="A46" s="117">
        <v>14</v>
      </c>
      <c r="B46" s="119" t="s">
        <v>44</v>
      </c>
      <c r="C46" s="119" t="s">
        <v>0</v>
      </c>
      <c r="D46" s="323">
        <f>'День 5'!AN46</f>
        <v>0</v>
      </c>
      <c r="E46" s="128"/>
      <c r="F46" s="56"/>
      <c r="G46" s="56"/>
      <c r="H46" s="56"/>
      <c r="I46" s="56"/>
      <c r="J46" s="56"/>
      <c r="K46" s="56"/>
      <c r="L46" s="56"/>
      <c r="M46" s="56"/>
      <c r="N46" s="70"/>
      <c r="O46" s="70"/>
      <c r="P46" s="56"/>
      <c r="Q46" s="56"/>
      <c r="R46" s="56"/>
      <c r="S46" s="57"/>
      <c r="T46" s="56"/>
      <c r="U46" s="56"/>
      <c r="V46" s="159"/>
      <c r="W46" s="159"/>
      <c r="X46" s="95"/>
      <c r="Y46" s="95"/>
      <c r="Z46" s="57"/>
      <c r="AA46" s="57"/>
      <c r="AB46" s="56"/>
      <c r="AC46" s="56"/>
      <c r="AD46" s="56"/>
      <c r="AE46" s="56"/>
      <c r="AF46" s="58"/>
      <c r="AG46" s="58"/>
      <c r="AH46" s="21"/>
      <c r="AI46" s="21"/>
      <c r="AJ46" s="56"/>
      <c r="AK46" s="56"/>
      <c r="AL46" s="107">
        <f t="shared" si="1"/>
        <v>0</v>
      </c>
      <c r="AM46" s="107">
        <f t="shared" si="2"/>
        <v>0</v>
      </c>
      <c r="AN46" s="107">
        <f t="shared" si="3"/>
        <v>0</v>
      </c>
      <c r="AO46" s="334">
        <f t="shared" si="0"/>
        <v>0</v>
      </c>
    </row>
    <row r="47" spans="1:41" ht="15">
      <c r="A47" s="117">
        <v>15</v>
      </c>
      <c r="B47" s="118" t="s">
        <v>173</v>
      </c>
      <c r="C47" s="119" t="s">
        <v>0</v>
      </c>
      <c r="D47" s="323">
        <f>'День 5'!AN47</f>
        <v>0</v>
      </c>
      <c r="E47" s="128"/>
      <c r="F47" s="56"/>
      <c r="G47" s="56"/>
      <c r="H47" s="56"/>
      <c r="I47" s="56"/>
      <c r="J47" s="56"/>
      <c r="K47" s="56"/>
      <c r="L47" s="56"/>
      <c r="M47" s="56"/>
      <c r="N47" s="70"/>
      <c r="O47" s="70"/>
      <c r="P47" s="56"/>
      <c r="Q47" s="56"/>
      <c r="R47" s="56"/>
      <c r="S47" s="57"/>
      <c r="T47" s="56"/>
      <c r="U47" s="56"/>
      <c r="V47" s="159"/>
      <c r="W47" s="159"/>
      <c r="X47" s="95"/>
      <c r="Y47" s="95"/>
      <c r="Z47" s="57"/>
      <c r="AA47" s="57"/>
      <c r="AB47" s="56"/>
      <c r="AC47" s="56"/>
      <c r="AD47" s="56"/>
      <c r="AE47" s="56"/>
      <c r="AF47" s="58"/>
      <c r="AG47" s="58"/>
      <c r="AH47" s="21"/>
      <c r="AI47" s="21"/>
      <c r="AJ47" s="56"/>
      <c r="AK47" s="56"/>
      <c r="AL47" s="122">
        <f>AL48+AL49+AL50+AL51+AL53+AL54+AL52</f>
        <v>0</v>
      </c>
      <c r="AM47" s="122">
        <f>AM48+AM49+AM50+AM51+AM53+AM54+AM52</f>
        <v>0</v>
      </c>
      <c r="AN47" s="122">
        <f>AN48+AN49+AN50+AN51+AN53+AN54+AN52</f>
        <v>0</v>
      </c>
      <c r="AO47" s="334">
        <f t="shared" si="0"/>
        <v>0</v>
      </c>
    </row>
    <row r="48" spans="1:41" ht="15">
      <c r="A48" s="34"/>
      <c r="B48" s="35" t="s">
        <v>28</v>
      </c>
      <c r="C48" s="36" t="s">
        <v>0</v>
      </c>
      <c r="D48" s="323">
        <f>'День 5'!AN48</f>
        <v>0</v>
      </c>
      <c r="E48" s="38"/>
      <c r="F48" s="210">
        <v>0.07</v>
      </c>
      <c r="G48" s="210">
        <v>0.09</v>
      </c>
      <c r="H48" s="210">
        <v>0.082</v>
      </c>
      <c r="I48" s="210">
        <v>0.092</v>
      </c>
      <c r="J48" s="56"/>
      <c r="K48" s="56"/>
      <c r="L48" s="56"/>
      <c r="M48" s="56"/>
      <c r="N48" s="70"/>
      <c r="O48" s="70"/>
      <c r="P48" s="56"/>
      <c r="Q48" s="56"/>
      <c r="R48" s="56"/>
      <c r="S48" s="57"/>
      <c r="T48" s="56"/>
      <c r="U48" s="56"/>
      <c r="V48" s="159"/>
      <c r="W48" s="159"/>
      <c r="X48" s="95"/>
      <c r="Y48" s="95"/>
      <c r="Z48" s="57"/>
      <c r="AA48" s="57"/>
      <c r="AB48" s="56"/>
      <c r="AC48" s="56"/>
      <c r="AD48" s="56"/>
      <c r="AE48" s="56"/>
      <c r="AF48" s="58"/>
      <c r="AG48" s="58"/>
      <c r="AH48" s="21"/>
      <c r="AI48" s="21"/>
      <c r="AJ48" s="56"/>
      <c r="AK48" s="56"/>
      <c r="AL48" s="58">
        <f t="shared" si="1"/>
        <v>0</v>
      </c>
      <c r="AM48" s="58">
        <f t="shared" si="2"/>
        <v>0</v>
      </c>
      <c r="AN48" s="59">
        <f t="shared" si="3"/>
        <v>0</v>
      </c>
      <c r="AO48" s="334">
        <f t="shared" si="0"/>
        <v>0</v>
      </c>
    </row>
    <row r="49" spans="1:41" ht="15">
      <c r="A49" s="34"/>
      <c r="B49" s="35" t="s">
        <v>13</v>
      </c>
      <c r="C49" s="36" t="s">
        <v>0</v>
      </c>
      <c r="D49" s="323">
        <f>'День 5'!AN49</f>
        <v>0</v>
      </c>
      <c r="E49" s="38"/>
      <c r="F49" s="56"/>
      <c r="G49" s="56"/>
      <c r="H49" s="56"/>
      <c r="I49" s="56"/>
      <c r="J49" s="56"/>
      <c r="K49" s="56"/>
      <c r="L49" s="56"/>
      <c r="M49" s="56"/>
      <c r="N49" s="70"/>
      <c r="O49" s="70"/>
      <c r="P49" s="56"/>
      <c r="Q49" s="56"/>
      <c r="R49" s="56"/>
      <c r="S49" s="57"/>
      <c r="T49" s="56"/>
      <c r="U49" s="56"/>
      <c r="V49" s="159"/>
      <c r="W49" s="159"/>
      <c r="X49" s="221">
        <v>0.155</v>
      </c>
      <c r="Y49" s="221">
        <v>0.185</v>
      </c>
      <c r="Z49" s="57"/>
      <c r="AA49" s="57"/>
      <c r="AB49" s="56"/>
      <c r="AC49" s="56"/>
      <c r="AD49" s="56"/>
      <c r="AE49" s="56"/>
      <c r="AF49" s="58"/>
      <c r="AG49" s="58"/>
      <c r="AH49" s="21"/>
      <c r="AI49" s="21"/>
      <c r="AJ49" s="56"/>
      <c r="AK49" s="56"/>
      <c r="AL49" s="58">
        <f t="shared" si="1"/>
        <v>0</v>
      </c>
      <c r="AM49" s="58">
        <f t="shared" si="2"/>
        <v>0</v>
      </c>
      <c r="AN49" s="59">
        <f t="shared" si="3"/>
        <v>0</v>
      </c>
      <c r="AO49" s="334">
        <f t="shared" si="0"/>
        <v>0</v>
      </c>
    </row>
    <row r="50" spans="1:41" ht="15">
      <c r="A50" s="34"/>
      <c r="B50" s="35" t="s">
        <v>14</v>
      </c>
      <c r="C50" s="36" t="s">
        <v>0</v>
      </c>
      <c r="D50" s="323">
        <f>'День 5'!AN50</f>
        <v>0</v>
      </c>
      <c r="E50" s="38"/>
      <c r="F50" s="56"/>
      <c r="G50" s="56"/>
      <c r="H50" s="56"/>
      <c r="I50" s="56"/>
      <c r="J50" s="56"/>
      <c r="K50" s="56"/>
      <c r="L50" s="56"/>
      <c r="M50" s="56"/>
      <c r="N50" s="70"/>
      <c r="O50" s="70"/>
      <c r="P50" s="56"/>
      <c r="Q50" s="56"/>
      <c r="R50" s="56"/>
      <c r="S50" s="57"/>
      <c r="T50" s="56"/>
      <c r="U50" s="56"/>
      <c r="V50" s="159"/>
      <c r="W50" s="159"/>
      <c r="X50" s="95"/>
      <c r="Y50" s="95"/>
      <c r="Z50" s="57"/>
      <c r="AA50" s="57"/>
      <c r="AB50" s="56"/>
      <c r="AC50" s="56"/>
      <c r="AD50" s="56"/>
      <c r="AE50" s="56"/>
      <c r="AF50" s="58"/>
      <c r="AG50" s="58"/>
      <c r="AH50" s="21"/>
      <c r="AI50" s="21"/>
      <c r="AJ50" s="56"/>
      <c r="AK50" s="56"/>
      <c r="AL50" s="58">
        <f t="shared" si="1"/>
        <v>0</v>
      </c>
      <c r="AM50" s="58">
        <f t="shared" si="2"/>
        <v>0</v>
      </c>
      <c r="AN50" s="59">
        <f t="shared" si="3"/>
        <v>0</v>
      </c>
      <c r="AO50" s="334">
        <f t="shared" si="0"/>
        <v>0</v>
      </c>
    </row>
    <row r="51" spans="1:41" ht="15">
      <c r="A51" s="34"/>
      <c r="B51" s="35" t="s">
        <v>104</v>
      </c>
      <c r="C51" s="36" t="s">
        <v>0</v>
      </c>
      <c r="D51" s="323">
        <f>'День 5'!AN51</f>
        <v>0</v>
      </c>
      <c r="E51" s="38"/>
      <c r="F51" s="56"/>
      <c r="G51" s="56"/>
      <c r="H51" s="56"/>
      <c r="I51" s="56"/>
      <c r="J51" s="56"/>
      <c r="K51" s="56"/>
      <c r="L51" s="56"/>
      <c r="M51" s="56"/>
      <c r="N51" s="70"/>
      <c r="O51" s="70"/>
      <c r="P51" s="56"/>
      <c r="Q51" s="56"/>
      <c r="R51" s="56"/>
      <c r="S51" s="57"/>
      <c r="T51" s="56"/>
      <c r="U51" s="56"/>
      <c r="V51" s="159"/>
      <c r="W51" s="159"/>
      <c r="X51" s="95"/>
      <c r="Y51" s="95"/>
      <c r="Z51" s="57"/>
      <c r="AA51" s="57"/>
      <c r="AB51" s="56"/>
      <c r="AC51" s="56"/>
      <c r="AD51" s="56"/>
      <c r="AE51" s="56"/>
      <c r="AF51" s="58"/>
      <c r="AG51" s="58"/>
      <c r="AH51" s="21"/>
      <c r="AI51" s="21"/>
      <c r="AJ51" s="56"/>
      <c r="AK51" s="56"/>
      <c r="AL51" s="58">
        <f t="shared" si="1"/>
        <v>0</v>
      </c>
      <c r="AM51" s="58">
        <f t="shared" si="2"/>
        <v>0</v>
      </c>
      <c r="AN51" s="59">
        <f t="shared" si="3"/>
        <v>0</v>
      </c>
      <c r="AO51" s="334">
        <f t="shared" si="0"/>
        <v>0</v>
      </c>
    </row>
    <row r="52" spans="1:41" ht="15">
      <c r="A52" s="34"/>
      <c r="B52" s="35" t="s">
        <v>200</v>
      </c>
      <c r="C52" s="36" t="s">
        <v>0</v>
      </c>
      <c r="D52" s="323">
        <f>'День 5'!AN52</f>
        <v>0</v>
      </c>
      <c r="E52" s="38"/>
      <c r="F52" s="56"/>
      <c r="G52" s="56"/>
      <c r="H52" s="56"/>
      <c r="I52" s="56"/>
      <c r="J52" s="56"/>
      <c r="K52" s="56"/>
      <c r="L52" s="56"/>
      <c r="M52" s="56"/>
      <c r="N52" s="70"/>
      <c r="O52" s="70"/>
      <c r="P52" s="56"/>
      <c r="Q52" s="56"/>
      <c r="R52" s="56"/>
      <c r="S52" s="57"/>
      <c r="T52" s="56"/>
      <c r="U52" s="56"/>
      <c r="V52" s="159"/>
      <c r="W52" s="159"/>
      <c r="X52" s="95"/>
      <c r="Y52" s="95"/>
      <c r="Z52" s="57"/>
      <c r="AA52" s="57"/>
      <c r="AB52" s="56"/>
      <c r="AC52" s="56"/>
      <c r="AD52" s="56"/>
      <c r="AE52" s="56"/>
      <c r="AF52" s="58"/>
      <c r="AG52" s="58"/>
      <c r="AH52" s="21"/>
      <c r="AI52" s="21"/>
      <c r="AJ52" s="56"/>
      <c r="AK52" s="56"/>
      <c r="AL52" s="58">
        <f t="shared" si="1"/>
        <v>0</v>
      </c>
      <c r="AM52" s="58">
        <f t="shared" si="2"/>
        <v>0</v>
      </c>
      <c r="AN52" s="59">
        <f t="shared" si="3"/>
        <v>0</v>
      </c>
      <c r="AO52" s="334">
        <f t="shared" si="0"/>
        <v>0</v>
      </c>
    </row>
    <row r="53" spans="1:41" ht="15">
      <c r="A53" s="34"/>
      <c r="B53" s="35" t="s">
        <v>119</v>
      </c>
      <c r="C53" s="36" t="s">
        <v>0</v>
      </c>
      <c r="D53" s="323">
        <f>'День 5'!AN53</f>
        <v>0</v>
      </c>
      <c r="E53" s="38"/>
      <c r="F53" s="56"/>
      <c r="G53" s="56"/>
      <c r="H53" s="56"/>
      <c r="I53" s="56"/>
      <c r="J53" s="56"/>
      <c r="K53" s="56"/>
      <c r="L53" s="56"/>
      <c r="M53" s="56"/>
      <c r="N53" s="70"/>
      <c r="O53" s="70"/>
      <c r="P53" s="56"/>
      <c r="Q53" s="56"/>
      <c r="R53" s="56"/>
      <c r="S53" s="57"/>
      <c r="T53" s="56"/>
      <c r="U53" s="56"/>
      <c r="V53" s="159"/>
      <c r="W53" s="159"/>
      <c r="X53" s="95"/>
      <c r="Y53" s="95"/>
      <c r="Z53" s="57"/>
      <c r="AA53" s="57"/>
      <c r="AB53" s="56"/>
      <c r="AC53" s="56"/>
      <c r="AD53" s="56"/>
      <c r="AE53" s="56"/>
      <c r="AF53" s="58"/>
      <c r="AG53" s="58"/>
      <c r="AH53" s="21"/>
      <c r="AI53" s="21"/>
      <c r="AJ53" s="56"/>
      <c r="AK53" s="56"/>
      <c r="AL53" s="58">
        <f t="shared" si="1"/>
        <v>0</v>
      </c>
      <c r="AM53" s="58">
        <f t="shared" si="2"/>
        <v>0</v>
      </c>
      <c r="AN53" s="59">
        <f t="shared" si="3"/>
        <v>0</v>
      </c>
      <c r="AO53" s="334">
        <f t="shared" si="0"/>
        <v>0</v>
      </c>
    </row>
    <row r="54" spans="1:41" ht="15">
      <c r="A54" s="34"/>
      <c r="B54" s="37" t="s">
        <v>29</v>
      </c>
      <c r="C54" s="36" t="s">
        <v>0</v>
      </c>
      <c r="D54" s="323">
        <f>'День 5'!AN54</f>
        <v>0</v>
      </c>
      <c r="E54" s="38"/>
      <c r="F54" s="56"/>
      <c r="G54" s="56"/>
      <c r="H54" s="56"/>
      <c r="I54" s="56"/>
      <c r="J54" s="56"/>
      <c r="K54" s="56"/>
      <c r="L54" s="56"/>
      <c r="M54" s="56"/>
      <c r="N54" s="70"/>
      <c r="O54" s="70"/>
      <c r="P54" s="56"/>
      <c r="Q54" s="56"/>
      <c r="R54" s="56"/>
      <c r="S54" s="57"/>
      <c r="T54" s="56"/>
      <c r="U54" s="56"/>
      <c r="V54" s="159"/>
      <c r="W54" s="159"/>
      <c r="X54" s="95"/>
      <c r="Y54" s="95"/>
      <c r="Z54" s="57"/>
      <c r="AA54" s="57"/>
      <c r="AB54" s="56"/>
      <c r="AC54" s="56"/>
      <c r="AD54" s="56"/>
      <c r="AE54" s="56"/>
      <c r="AF54" s="58"/>
      <c r="AG54" s="58"/>
      <c r="AH54" s="21"/>
      <c r="AI54" s="21"/>
      <c r="AJ54" s="56"/>
      <c r="AK54" s="56"/>
      <c r="AL54" s="58">
        <f t="shared" si="1"/>
        <v>0</v>
      </c>
      <c r="AM54" s="58">
        <f t="shared" si="2"/>
        <v>0</v>
      </c>
      <c r="AN54" s="59">
        <f t="shared" si="3"/>
        <v>0</v>
      </c>
      <c r="AO54" s="334">
        <f t="shared" si="0"/>
        <v>0</v>
      </c>
    </row>
    <row r="55" spans="1:41" ht="15">
      <c r="A55" s="117">
        <v>16</v>
      </c>
      <c r="B55" s="119" t="s">
        <v>147</v>
      </c>
      <c r="C55" s="119" t="s">
        <v>0</v>
      </c>
      <c r="D55" s="323">
        <f>'День 5'!AN55</f>
        <v>0</v>
      </c>
      <c r="E55" s="128"/>
      <c r="F55" s="56"/>
      <c r="G55" s="56"/>
      <c r="H55" s="56"/>
      <c r="I55" s="56"/>
      <c r="J55" s="56"/>
      <c r="K55" s="56"/>
      <c r="L55" s="56"/>
      <c r="M55" s="56"/>
      <c r="N55" s="70"/>
      <c r="O55" s="70"/>
      <c r="P55" s="56"/>
      <c r="Q55" s="56"/>
      <c r="R55" s="56"/>
      <c r="S55" s="57"/>
      <c r="T55" s="56"/>
      <c r="U55" s="56"/>
      <c r="V55" s="159"/>
      <c r="W55" s="159"/>
      <c r="X55" s="95"/>
      <c r="Y55" s="95"/>
      <c r="Z55" s="216">
        <v>0.0689</v>
      </c>
      <c r="AA55" s="216">
        <v>0.0785</v>
      </c>
      <c r="AB55" s="56"/>
      <c r="AC55" s="56"/>
      <c r="AD55" s="56"/>
      <c r="AE55" s="56"/>
      <c r="AF55" s="58"/>
      <c r="AG55" s="58"/>
      <c r="AH55" s="21"/>
      <c r="AI55" s="21"/>
      <c r="AJ55" s="56"/>
      <c r="AK55" s="56"/>
      <c r="AL55" s="107">
        <f t="shared" si="1"/>
        <v>0</v>
      </c>
      <c r="AM55" s="107">
        <f t="shared" si="2"/>
        <v>0</v>
      </c>
      <c r="AN55" s="107">
        <f t="shared" si="3"/>
        <v>0</v>
      </c>
      <c r="AO55" s="334">
        <f t="shared" si="0"/>
        <v>0</v>
      </c>
    </row>
    <row r="56" spans="1:41" ht="15">
      <c r="A56" s="117">
        <v>17</v>
      </c>
      <c r="B56" s="119" t="s">
        <v>148</v>
      </c>
      <c r="C56" s="119" t="s">
        <v>0</v>
      </c>
      <c r="D56" s="323">
        <f>'День 5'!AN56</f>
        <v>0</v>
      </c>
      <c r="E56" s="128"/>
      <c r="F56" s="56"/>
      <c r="G56" s="56"/>
      <c r="H56" s="56"/>
      <c r="I56" s="56"/>
      <c r="J56" s="56"/>
      <c r="K56" s="56"/>
      <c r="L56" s="56"/>
      <c r="M56" s="56"/>
      <c r="N56" s="70"/>
      <c r="O56" s="70"/>
      <c r="P56" s="210">
        <v>0.005</v>
      </c>
      <c r="Q56" s="210">
        <v>0.007</v>
      </c>
      <c r="R56" s="210">
        <v>0.00675</v>
      </c>
      <c r="S56" s="216">
        <v>0.009</v>
      </c>
      <c r="T56" s="56"/>
      <c r="U56" s="56"/>
      <c r="V56" s="159"/>
      <c r="W56" s="159"/>
      <c r="X56" s="95"/>
      <c r="Y56" s="95"/>
      <c r="Z56" s="57"/>
      <c r="AA56" s="57"/>
      <c r="AB56" s="56"/>
      <c r="AC56" s="56"/>
      <c r="AD56" s="56"/>
      <c r="AE56" s="56"/>
      <c r="AF56" s="58"/>
      <c r="AG56" s="58"/>
      <c r="AH56" s="21"/>
      <c r="AI56" s="21"/>
      <c r="AJ56" s="56"/>
      <c r="AK56" s="56"/>
      <c r="AL56" s="107">
        <f t="shared" si="1"/>
        <v>0</v>
      </c>
      <c r="AM56" s="107">
        <f t="shared" si="2"/>
        <v>0</v>
      </c>
      <c r="AN56" s="107">
        <f t="shared" si="3"/>
        <v>0</v>
      </c>
      <c r="AO56" s="334">
        <f t="shared" si="0"/>
        <v>0</v>
      </c>
    </row>
    <row r="57" spans="1:41" ht="15">
      <c r="A57" s="117">
        <v>18</v>
      </c>
      <c r="B57" s="119" t="s">
        <v>49</v>
      </c>
      <c r="C57" s="119" t="s">
        <v>0</v>
      </c>
      <c r="D57" s="323">
        <f>'День 5'!AN57</f>
        <v>0</v>
      </c>
      <c r="E57" s="128"/>
      <c r="F57" s="56"/>
      <c r="G57" s="56"/>
      <c r="H57" s="210">
        <v>0.00045</v>
      </c>
      <c r="I57" s="210">
        <v>0.00045</v>
      </c>
      <c r="J57" s="56"/>
      <c r="K57" s="56"/>
      <c r="L57" s="56"/>
      <c r="M57" s="56"/>
      <c r="N57" s="70"/>
      <c r="O57" s="70"/>
      <c r="P57" s="56"/>
      <c r="Q57" s="56"/>
      <c r="R57" s="56"/>
      <c r="S57" s="57"/>
      <c r="T57" s="56"/>
      <c r="U57" s="56"/>
      <c r="V57" s="159"/>
      <c r="W57" s="159"/>
      <c r="X57" s="95"/>
      <c r="Y57" s="95"/>
      <c r="Z57" s="57"/>
      <c r="AA57" s="57"/>
      <c r="AB57" s="56"/>
      <c r="AC57" s="56"/>
      <c r="AD57" s="56"/>
      <c r="AE57" s="56"/>
      <c r="AF57" s="58"/>
      <c r="AG57" s="58"/>
      <c r="AH57" s="21"/>
      <c r="AI57" s="21"/>
      <c r="AJ57" s="56"/>
      <c r="AK57" s="56"/>
      <c r="AL57" s="107">
        <f t="shared" si="1"/>
        <v>0</v>
      </c>
      <c r="AM57" s="107">
        <f t="shared" si="2"/>
        <v>0</v>
      </c>
      <c r="AN57" s="107">
        <f t="shared" si="3"/>
        <v>0</v>
      </c>
      <c r="AO57" s="334">
        <f t="shared" si="0"/>
        <v>0</v>
      </c>
    </row>
    <row r="58" spans="1:41" ht="15">
      <c r="A58" s="117">
        <v>19</v>
      </c>
      <c r="B58" s="119" t="s">
        <v>10</v>
      </c>
      <c r="C58" s="119" t="s">
        <v>0</v>
      </c>
      <c r="D58" s="323">
        <f>'День 5'!AN58</f>
        <v>0</v>
      </c>
      <c r="E58" s="128"/>
      <c r="F58" s="56"/>
      <c r="G58" s="56"/>
      <c r="H58" s="56"/>
      <c r="I58" s="56"/>
      <c r="J58" s="56"/>
      <c r="K58" s="56"/>
      <c r="L58" s="56"/>
      <c r="M58" s="56"/>
      <c r="N58" s="70"/>
      <c r="O58" s="70"/>
      <c r="P58" s="56"/>
      <c r="Q58" s="56"/>
      <c r="R58" s="56"/>
      <c r="S58" s="57"/>
      <c r="T58" s="56"/>
      <c r="U58" s="56"/>
      <c r="V58" s="159"/>
      <c r="W58" s="159"/>
      <c r="X58" s="95"/>
      <c r="Y58" s="95"/>
      <c r="Z58" s="57"/>
      <c r="AA58" s="57"/>
      <c r="AB58" s="56"/>
      <c r="AC58" s="56"/>
      <c r="AD58" s="56"/>
      <c r="AE58" s="56"/>
      <c r="AF58" s="58"/>
      <c r="AG58" s="58"/>
      <c r="AH58" s="21"/>
      <c r="AI58" s="21"/>
      <c r="AJ58" s="56"/>
      <c r="AK58" s="56"/>
      <c r="AL58" s="107">
        <f t="shared" si="1"/>
        <v>0</v>
      </c>
      <c r="AM58" s="107">
        <f t="shared" si="2"/>
        <v>0</v>
      </c>
      <c r="AN58" s="107">
        <f t="shared" si="3"/>
        <v>0</v>
      </c>
      <c r="AO58" s="334">
        <f t="shared" si="0"/>
        <v>0</v>
      </c>
    </row>
    <row r="59" spans="1:41" ht="15">
      <c r="A59" s="117">
        <v>20</v>
      </c>
      <c r="B59" s="119" t="s">
        <v>17</v>
      </c>
      <c r="C59" s="119" t="s">
        <v>0</v>
      </c>
      <c r="D59" s="323">
        <f>'День 5'!AN59</f>
        <v>0</v>
      </c>
      <c r="E59" s="128"/>
      <c r="F59" s="56"/>
      <c r="G59" s="56"/>
      <c r="H59" s="56"/>
      <c r="I59" s="56"/>
      <c r="J59" s="56"/>
      <c r="K59" s="56"/>
      <c r="L59" s="56"/>
      <c r="M59" s="56"/>
      <c r="N59" s="70"/>
      <c r="O59" s="70"/>
      <c r="P59" s="56"/>
      <c r="Q59" s="56"/>
      <c r="R59" s="56"/>
      <c r="S59" s="57"/>
      <c r="T59" s="56"/>
      <c r="U59" s="56"/>
      <c r="V59" s="159"/>
      <c r="W59" s="159"/>
      <c r="X59" s="95"/>
      <c r="Y59" s="95"/>
      <c r="Z59" s="57"/>
      <c r="AA59" s="57"/>
      <c r="AB59" s="56"/>
      <c r="AC59" s="56"/>
      <c r="AD59" s="56"/>
      <c r="AE59" s="56"/>
      <c r="AF59" s="58"/>
      <c r="AG59" s="58"/>
      <c r="AH59" s="21"/>
      <c r="AI59" s="21"/>
      <c r="AJ59" s="56"/>
      <c r="AK59" s="56"/>
      <c r="AL59" s="107">
        <f t="shared" si="1"/>
        <v>0</v>
      </c>
      <c r="AM59" s="107">
        <f t="shared" si="2"/>
        <v>0</v>
      </c>
      <c r="AN59" s="107">
        <f t="shared" si="3"/>
        <v>0</v>
      </c>
      <c r="AO59" s="334">
        <f t="shared" si="0"/>
        <v>0</v>
      </c>
    </row>
    <row r="60" spans="1:41" ht="15">
      <c r="A60" s="117">
        <v>21</v>
      </c>
      <c r="B60" s="124" t="s">
        <v>149</v>
      </c>
      <c r="C60" s="119" t="s">
        <v>0</v>
      </c>
      <c r="D60" s="323">
        <f>'День 5'!AN60</f>
        <v>0</v>
      </c>
      <c r="E60" s="128"/>
      <c r="F60" s="56"/>
      <c r="G60" s="56"/>
      <c r="H60" s="56"/>
      <c r="I60" s="56"/>
      <c r="J60" s="56"/>
      <c r="K60" s="56"/>
      <c r="L60" s="56"/>
      <c r="M60" s="56"/>
      <c r="N60" s="70"/>
      <c r="O60" s="70"/>
      <c r="P60" s="56"/>
      <c r="Q60" s="56"/>
      <c r="R60" s="56"/>
      <c r="S60" s="57"/>
      <c r="T60" s="56"/>
      <c r="U60" s="56"/>
      <c r="V60" s="159"/>
      <c r="W60" s="159"/>
      <c r="X60" s="95"/>
      <c r="Y60" s="95"/>
      <c r="Z60" s="57"/>
      <c r="AA60" s="57"/>
      <c r="AB60" s="56"/>
      <c r="AC60" s="56"/>
      <c r="AD60" s="56"/>
      <c r="AE60" s="56"/>
      <c r="AF60" s="58"/>
      <c r="AG60" s="58"/>
      <c r="AH60" s="21"/>
      <c r="AI60" s="21"/>
      <c r="AJ60" s="56"/>
      <c r="AK60" s="56"/>
      <c r="AL60" s="122">
        <f>AL61+AL62+AL63+AL64+AL65+AL66+AL67+AL68</f>
        <v>0</v>
      </c>
      <c r="AM60" s="122">
        <f>AM61+AM62+AM63+AM64+AM65+AM66+AM67+AM68</f>
        <v>0</v>
      </c>
      <c r="AN60" s="122">
        <f>AN61+AN62+AN63+AN64+AN65+AN66+AN67+AN68</f>
        <v>0</v>
      </c>
      <c r="AO60" s="334">
        <f t="shared" si="0"/>
        <v>0</v>
      </c>
    </row>
    <row r="61" spans="1:41" ht="15">
      <c r="A61" s="34"/>
      <c r="B61" s="35" t="s">
        <v>1</v>
      </c>
      <c r="C61" s="36" t="s">
        <v>0</v>
      </c>
      <c r="D61" s="323">
        <f>'День 5'!AN61</f>
        <v>0</v>
      </c>
      <c r="E61" s="38"/>
      <c r="F61" s="56"/>
      <c r="G61" s="56"/>
      <c r="H61" s="56"/>
      <c r="I61" s="56"/>
      <c r="J61" s="56"/>
      <c r="K61" s="56"/>
      <c r="L61" s="56"/>
      <c r="M61" s="56"/>
      <c r="N61" s="70"/>
      <c r="O61" s="70"/>
      <c r="P61" s="56"/>
      <c r="Q61" s="56"/>
      <c r="R61" s="56"/>
      <c r="S61" s="57"/>
      <c r="T61" s="56"/>
      <c r="U61" s="56"/>
      <c r="V61" s="159"/>
      <c r="W61" s="159"/>
      <c r="X61" s="95"/>
      <c r="Y61" s="95"/>
      <c r="Z61" s="57"/>
      <c r="AA61" s="57"/>
      <c r="AB61" s="56"/>
      <c r="AC61" s="56"/>
      <c r="AD61" s="56"/>
      <c r="AE61" s="56"/>
      <c r="AF61" s="58"/>
      <c r="AG61" s="58"/>
      <c r="AH61" s="21"/>
      <c r="AI61" s="21"/>
      <c r="AJ61" s="56"/>
      <c r="AK61" s="56"/>
      <c r="AL61" s="58">
        <f t="shared" si="1"/>
        <v>0</v>
      </c>
      <c r="AM61" s="58">
        <f t="shared" si="2"/>
        <v>0</v>
      </c>
      <c r="AN61" s="59">
        <f t="shared" si="3"/>
        <v>0</v>
      </c>
      <c r="AO61" s="334">
        <f t="shared" si="0"/>
        <v>0</v>
      </c>
    </row>
    <row r="62" spans="1:41" ht="15">
      <c r="A62" s="34"/>
      <c r="B62" s="37" t="s">
        <v>3</v>
      </c>
      <c r="C62" s="36" t="s">
        <v>0</v>
      </c>
      <c r="D62" s="323">
        <f>'День 5'!AN62</f>
        <v>0</v>
      </c>
      <c r="E62" s="38"/>
      <c r="F62" s="56"/>
      <c r="G62" s="56"/>
      <c r="H62" s="56"/>
      <c r="I62" s="56"/>
      <c r="J62" s="56"/>
      <c r="K62" s="56"/>
      <c r="L62" s="56"/>
      <c r="M62" s="56"/>
      <c r="N62" s="70"/>
      <c r="O62" s="70"/>
      <c r="P62" s="56"/>
      <c r="Q62" s="56"/>
      <c r="R62" s="56"/>
      <c r="S62" s="57"/>
      <c r="T62" s="56"/>
      <c r="U62" s="56"/>
      <c r="V62" s="159"/>
      <c r="W62" s="159"/>
      <c r="X62" s="95"/>
      <c r="Y62" s="95"/>
      <c r="Z62" s="57"/>
      <c r="AA62" s="57"/>
      <c r="AB62" s="56"/>
      <c r="AC62" s="56"/>
      <c r="AD62" s="56"/>
      <c r="AE62" s="56"/>
      <c r="AF62" s="58"/>
      <c r="AG62" s="58"/>
      <c r="AH62" s="21"/>
      <c r="AI62" s="21"/>
      <c r="AJ62" s="56"/>
      <c r="AK62" s="56"/>
      <c r="AL62" s="58">
        <f t="shared" si="1"/>
        <v>0</v>
      </c>
      <c r="AM62" s="58">
        <f t="shared" si="2"/>
        <v>0</v>
      </c>
      <c r="AN62" s="59">
        <f t="shared" si="3"/>
        <v>0</v>
      </c>
      <c r="AO62" s="334">
        <f t="shared" si="0"/>
        <v>0</v>
      </c>
    </row>
    <row r="63" spans="1:41" ht="15">
      <c r="A63" s="34"/>
      <c r="B63" s="37" t="s">
        <v>103</v>
      </c>
      <c r="C63" s="36" t="s">
        <v>0</v>
      </c>
      <c r="D63" s="323">
        <f>'День 5'!AN63</f>
        <v>0</v>
      </c>
      <c r="E63" s="38"/>
      <c r="F63" s="56"/>
      <c r="G63" s="56"/>
      <c r="H63" s="56"/>
      <c r="I63" s="56"/>
      <c r="J63" s="56"/>
      <c r="K63" s="56"/>
      <c r="L63" s="56"/>
      <c r="M63" s="56"/>
      <c r="N63" s="70"/>
      <c r="O63" s="70"/>
      <c r="P63" s="56"/>
      <c r="Q63" s="56"/>
      <c r="R63" s="56"/>
      <c r="S63" s="57"/>
      <c r="T63" s="56"/>
      <c r="U63" s="56"/>
      <c r="V63" s="159"/>
      <c r="W63" s="159"/>
      <c r="X63" s="95"/>
      <c r="Y63" s="95"/>
      <c r="Z63" s="57"/>
      <c r="AA63" s="57"/>
      <c r="AB63" s="56"/>
      <c r="AC63" s="56"/>
      <c r="AD63" s="56"/>
      <c r="AE63" s="56"/>
      <c r="AF63" s="58"/>
      <c r="AG63" s="58"/>
      <c r="AH63" s="21"/>
      <c r="AI63" s="21"/>
      <c r="AJ63" s="56"/>
      <c r="AK63" s="56"/>
      <c r="AL63" s="58">
        <f t="shared" si="1"/>
        <v>0</v>
      </c>
      <c r="AM63" s="58">
        <f t="shared" si="2"/>
        <v>0</v>
      </c>
      <c r="AN63" s="59">
        <f t="shared" si="3"/>
        <v>0</v>
      </c>
      <c r="AO63" s="334">
        <f t="shared" si="0"/>
        <v>0</v>
      </c>
    </row>
    <row r="64" spans="1:41" ht="15">
      <c r="A64" s="34"/>
      <c r="B64" s="35" t="s">
        <v>21</v>
      </c>
      <c r="C64" s="36" t="s">
        <v>0</v>
      </c>
      <c r="D64" s="323">
        <f>'День 5'!AN64</f>
        <v>0</v>
      </c>
      <c r="E64" s="38"/>
      <c r="F64" s="56"/>
      <c r="G64" s="56"/>
      <c r="H64" s="56"/>
      <c r="I64" s="56"/>
      <c r="J64" s="56"/>
      <c r="K64" s="56"/>
      <c r="L64" s="56"/>
      <c r="M64" s="56"/>
      <c r="N64" s="70"/>
      <c r="O64" s="70"/>
      <c r="P64" s="56"/>
      <c r="Q64" s="56"/>
      <c r="R64" s="56"/>
      <c r="S64" s="57"/>
      <c r="T64" s="56"/>
      <c r="U64" s="56"/>
      <c r="V64" s="159"/>
      <c r="W64" s="159"/>
      <c r="X64" s="95"/>
      <c r="Y64" s="95"/>
      <c r="Z64" s="57"/>
      <c r="AA64" s="57"/>
      <c r="AB64" s="56"/>
      <c r="AC64" s="56"/>
      <c r="AD64" s="56"/>
      <c r="AE64" s="56"/>
      <c r="AF64" s="58"/>
      <c r="AG64" s="58"/>
      <c r="AH64" s="21"/>
      <c r="AI64" s="21"/>
      <c r="AJ64" s="56"/>
      <c r="AK64" s="56"/>
      <c r="AL64" s="58">
        <f t="shared" si="1"/>
        <v>0</v>
      </c>
      <c r="AM64" s="58">
        <f t="shared" si="2"/>
        <v>0</v>
      </c>
      <c r="AN64" s="59">
        <f t="shared" si="3"/>
        <v>0</v>
      </c>
      <c r="AO64" s="334">
        <f t="shared" si="0"/>
        <v>0</v>
      </c>
    </row>
    <row r="65" spans="1:41" ht="15">
      <c r="A65" s="34"/>
      <c r="B65" s="35" t="s">
        <v>51</v>
      </c>
      <c r="C65" s="36" t="s">
        <v>0</v>
      </c>
      <c r="D65" s="323">
        <f>'День 5'!AN65</f>
        <v>0</v>
      </c>
      <c r="E65" s="38"/>
      <c r="F65" s="102"/>
      <c r="G65" s="102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7"/>
      <c r="T65" s="56"/>
      <c r="U65" s="56"/>
      <c r="V65" s="159"/>
      <c r="W65" s="159"/>
      <c r="X65" s="95"/>
      <c r="Y65" s="95"/>
      <c r="Z65" s="57"/>
      <c r="AA65" s="57"/>
      <c r="AB65" s="56"/>
      <c r="AC65" s="56"/>
      <c r="AD65" s="56"/>
      <c r="AE65" s="56"/>
      <c r="AF65" s="58"/>
      <c r="AG65" s="58"/>
      <c r="AH65" s="21"/>
      <c r="AI65" s="21"/>
      <c r="AJ65" s="56"/>
      <c r="AK65" s="56"/>
      <c r="AL65" s="58">
        <f t="shared" si="1"/>
        <v>0</v>
      </c>
      <c r="AM65" s="58">
        <f t="shared" si="2"/>
        <v>0</v>
      </c>
      <c r="AN65" s="59">
        <f t="shared" si="3"/>
        <v>0</v>
      </c>
      <c r="AO65" s="334">
        <f t="shared" si="0"/>
        <v>0</v>
      </c>
    </row>
    <row r="66" spans="1:41" ht="15">
      <c r="A66" s="34"/>
      <c r="B66" s="93" t="s">
        <v>197</v>
      </c>
      <c r="C66" s="36" t="s">
        <v>0</v>
      </c>
      <c r="D66" s="323">
        <f>'День 5'!AN66</f>
        <v>0</v>
      </c>
      <c r="E66" s="38"/>
      <c r="F66" s="56"/>
      <c r="G66" s="56"/>
      <c r="H66" s="56"/>
      <c r="I66" s="56"/>
      <c r="J66" s="56"/>
      <c r="K66" s="56"/>
      <c r="L66" s="56"/>
      <c r="M66" s="56"/>
      <c r="N66" s="70"/>
      <c r="O66" s="70"/>
      <c r="P66" s="56"/>
      <c r="Q66" s="56"/>
      <c r="R66" s="56"/>
      <c r="S66" s="57"/>
      <c r="T66" s="56"/>
      <c r="U66" s="56"/>
      <c r="V66" s="159"/>
      <c r="W66" s="159"/>
      <c r="X66" s="95"/>
      <c r="Y66" s="95"/>
      <c r="Z66" s="57"/>
      <c r="AA66" s="57"/>
      <c r="AB66" s="56"/>
      <c r="AC66" s="56"/>
      <c r="AD66" s="56"/>
      <c r="AE66" s="56"/>
      <c r="AF66" s="58"/>
      <c r="AG66" s="58"/>
      <c r="AH66" s="21"/>
      <c r="AI66" s="21"/>
      <c r="AJ66" s="56"/>
      <c r="AK66" s="56"/>
      <c r="AL66" s="58">
        <f t="shared" si="1"/>
        <v>0</v>
      </c>
      <c r="AM66" s="58">
        <f t="shared" si="2"/>
        <v>0</v>
      </c>
      <c r="AN66" s="59">
        <f t="shared" si="3"/>
        <v>0</v>
      </c>
      <c r="AO66" s="334">
        <f t="shared" si="0"/>
        <v>0</v>
      </c>
    </row>
    <row r="67" spans="1:41" ht="15">
      <c r="A67" s="34"/>
      <c r="B67" s="35" t="s">
        <v>54</v>
      </c>
      <c r="C67" s="36" t="s">
        <v>0</v>
      </c>
      <c r="D67" s="323">
        <f>'День 5'!AN67</f>
        <v>0</v>
      </c>
      <c r="E67" s="38"/>
      <c r="F67" s="56"/>
      <c r="G67" s="56"/>
      <c r="H67" s="56"/>
      <c r="I67" s="56"/>
      <c r="J67" s="56"/>
      <c r="K67" s="56"/>
      <c r="L67" s="56"/>
      <c r="M67" s="56"/>
      <c r="N67" s="70"/>
      <c r="O67" s="70"/>
      <c r="P67" s="56"/>
      <c r="Q67" s="56"/>
      <c r="R67" s="56"/>
      <c r="S67" s="57"/>
      <c r="T67" s="56"/>
      <c r="U67" s="56"/>
      <c r="V67" s="159"/>
      <c r="W67" s="159"/>
      <c r="X67" s="95"/>
      <c r="Y67" s="95"/>
      <c r="Z67" s="57"/>
      <c r="AA67" s="57"/>
      <c r="AB67" s="56"/>
      <c r="AC67" s="56"/>
      <c r="AD67" s="56"/>
      <c r="AE67" s="56"/>
      <c r="AF67" s="58"/>
      <c r="AG67" s="58"/>
      <c r="AH67" s="21"/>
      <c r="AI67" s="21"/>
      <c r="AJ67" s="56"/>
      <c r="AK67" s="56"/>
      <c r="AL67" s="58">
        <f t="shared" si="1"/>
        <v>0</v>
      </c>
      <c r="AM67" s="58">
        <f t="shared" si="2"/>
        <v>0</v>
      </c>
      <c r="AN67" s="59">
        <f t="shared" si="3"/>
        <v>0</v>
      </c>
      <c r="AO67" s="334">
        <f t="shared" si="0"/>
        <v>0</v>
      </c>
    </row>
    <row r="68" spans="1:41" ht="15">
      <c r="A68" s="34"/>
      <c r="B68" s="39" t="s">
        <v>199</v>
      </c>
      <c r="C68" s="36"/>
      <c r="D68" s="323">
        <f>'День 5'!AN68</f>
        <v>0</v>
      </c>
      <c r="E68" s="38"/>
      <c r="F68" s="56"/>
      <c r="G68" s="56"/>
      <c r="H68" s="56"/>
      <c r="I68" s="56"/>
      <c r="J68" s="56"/>
      <c r="K68" s="56"/>
      <c r="L68" s="56"/>
      <c r="M68" s="56"/>
      <c r="N68" s="70"/>
      <c r="O68" s="70"/>
      <c r="P68" s="56"/>
      <c r="Q68" s="56"/>
      <c r="R68" s="56"/>
      <c r="S68" s="57"/>
      <c r="T68" s="56"/>
      <c r="U68" s="56"/>
      <c r="V68" s="159"/>
      <c r="W68" s="159"/>
      <c r="X68" s="95"/>
      <c r="Y68" s="95"/>
      <c r="Z68" s="57"/>
      <c r="AA68" s="57"/>
      <c r="AB68" s="56"/>
      <c r="AC68" s="56"/>
      <c r="AD68" s="56"/>
      <c r="AE68" s="56"/>
      <c r="AF68" s="58"/>
      <c r="AG68" s="58"/>
      <c r="AH68" s="21"/>
      <c r="AI68" s="21"/>
      <c r="AJ68" s="56"/>
      <c r="AK68" s="56"/>
      <c r="AL68" s="58">
        <f t="shared" si="1"/>
        <v>0</v>
      </c>
      <c r="AM68" s="58">
        <f t="shared" si="2"/>
        <v>0</v>
      </c>
      <c r="AN68" s="59">
        <f t="shared" si="3"/>
        <v>0</v>
      </c>
      <c r="AO68" s="334">
        <f t="shared" si="0"/>
        <v>0</v>
      </c>
    </row>
    <row r="69" spans="1:41" ht="15">
      <c r="A69" s="117">
        <v>22</v>
      </c>
      <c r="B69" s="124" t="s">
        <v>150</v>
      </c>
      <c r="C69" s="119" t="s">
        <v>0</v>
      </c>
      <c r="D69" s="323">
        <f>'День 5'!AN69</f>
        <v>0</v>
      </c>
      <c r="E69" s="128"/>
      <c r="F69" s="56"/>
      <c r="G69" s="56"/>
      <c r="H69" s="56"/>
      <c r="I69" s="56"/>
      <c r="J69" s="56"/>
      <c r="K69" s="56"/>
      <c r="L69" s="56"/>
      <c r="M69" s="56"/>
      <c r="N69" s="70"/>
      <c r="O69" s="70"/>
      <c r="P69" s="56"/>
      <c r="Q69" s="56"/>
      <c r="R69" s="56"/>
      <c r="S69" s="57"/>
      <c r="T69" s="56"/>
      <c r="U69" s="56"/>
      <c r="V69" s="159"/>
      <c r="W69" s="159"/>
      <c r="X69" s="95"/>
      <c r="Y69" s="95"/>
      <c r="Z69" s="57"/>
      <c r="AA69" s="57"/>
      <c r="AB69" s="56"/>
      <c r="AC69" s="56"/>
      <c r="AD69" s="56"/>
      <c r="AE69" s="56"/>
      <c r="AF69" s="58"/>
      <c r="AG69" s="58"/>
      <c r="AH69" s="21"/>
      <c r="AI69" s="21"/>
      <c r="AJ69" s="56"/>
      <c r="AK69" s="56"/>
      <c r="AL69" s="122">
        <f>AL70+AL71+AL72+AL73+AL74+AL75+AL76</f>
        <v>0</v>
      </c>
      <c r="AM69" s="122">
        <f>AM70+AM71+AM72+AM73+AM74+AM75+AM76</f>
        <v>0</v>
      </c>
      <c r="AN69" s="122">
        <f>AN70+AN71+AN72+AN73+AN74+AN75+AN76</f>
        <v>0</v>
      </c>
      <c r="AO69" s="334">
        <f t="shared" si="0"/>
        <v>0</v>
      </c>
    </row>
    <row r="70" spans="1:41" ht="15" customHeight="1">
      <c r="A70" s="34"/>
      <c r="B70" s="37" t="s">
        <v>2</v>
      </c>
      <c r="C70" s="36" t="s">
        <v>0</v>
      </c>
      <c r="D70" s="323">
        <f>'День 5'!AN70</f>
        <v>0</v>
      </c>
      <c r="E70" s="38"/>
      <c r="F70" s="56"/>
      <c r="G70" s="56"/>
      <c r="H70" s="56"/>
      <c r="I70" s="56"/>
      <c r="J70" s="56"/>
      <c r="K70" s="56"/>
      <c r="L70" s="56"/>
      <c r="M70" s="56"/>
      <c r="N70" s="70"/>
      <c r="O70" s="70"/>
      <c r="P70" s="56"/>
      <c r="Q70" s="56"/>
      <c r="R70" s="56"/>
      <c r="S70" s="57"/>
      <c r="T70" s="210">
        <v>0.01275</v>
      </c>
      <c r="U70" s="210">
        <v>0.0153</v>
      </c>
      <c r="V70" s="159"/>
      <c r="W70" s="159"/>
      <c r="X70" s="95"/>
      <c r="Y70" s="95"/>
      <c r="Z70" s="57"/>
      <c r="AA70" s="57"/>
      <c r="AB70" s="56"/>
      <c r="AC70" s="56"/>
      <c r="AD70" s="56"/>
      <c r="AE70" s="56"/>
      <c r="AF70" s="58"/>
      <c r="AG70" s="58"/>
      <c r="AH70" s="21"/>
      <c r="AI70" s="21"/>
      <c r="AJ70" s="56"/>
      <c r="AK70" s="56"/>
      <c r="AL70" s="58">
        <f t="shared" si="1"/>
        <v>0</v>
      </c>
      <c r="AM70" s="58">
        <f t="shared" si="2"/>
        <v>0</v>
      </c>
      <c r="AN70" s="59">
        <f t="shared" si="3"/>
        <v>0</v>
      </c>
      <c r="AO70" s="334">
        <f t="shared" si="0"/>
        <v>0</v>
      </c>
    </row>
    <row r="71" spans="1:41" ht="15">
      <c r="A71" s="34"/>
      <c r="B71" s="37" t="s">
        <v>9</v>
      </c>
      <c r="C71" s="36" t="s">
        <v>0</v>
      </c>
      <c r="D71" s="323">
        <f>'День 5'!AN71</f>
        <v>0</v>
      </c>
      <c r="E71" s="38"/>
      <c r="F71" s="56"/>
      <c r="G71" s="56"/>
      <c r="H71" s="56"/>
      <c r="I71" s="56"/>
      <c r="J71" s="56"/>
      <c r="K71" s="56"/>
      <c r="L71" s="56"/>
      <c r="M71" s="56"/>
      <c r="N71" s="70"/>
      <c r="O71" s="70"/>
      <c r="P71" s="56"/>
      <c r="Q71" s="56"/>
      <c r="R71" s="56"/>
      <c r="S71" s="57"/>
      <c r="T71" s="56"/>
      <c r="U71" s="56"/>
      <c r="V71" s="159"/>
      <c r="W71" s="159"/>
      <c r="X71" s="95"/>
      <c r="Y71" s="95"/>
      <c r="Z71" s="57"/>
      <c r="AA71" s="57"/>
      <c r="AB71" s="56"/>
      <c r="AC71" s="56"/>
      <c r="AD71" s="56"/>
      <c r="AE71" s="56"/>
      <c r="AF71" s="58"/>
      <c r="AG71" s="58"/>
      <c r="AH71" s="21"/>
      <c r="AI71" s="21"/>
      <c r="AJ71" s="56"/>
      <c r="AK71" s="56"/>
      <c r="AL71" s="58">
        <f t="shared" si="1"/>
        <v>0</v>
      </c>
      <c r="AM71" s="58">
        <f t="shared" si="2"/>
        <v>0</v>
      </c>
      <c r="AN71" s="59">
        <f t="shared" si="3"/>
        <v>0</v>
      </c>
      <c r="AO71" s="334">
        <f aca="true" t="shared" si="4" ref="AO71:AO111">(D71+E71)-AN71</f>
        <v>0</v>
      </c>
    </row>
    <row r="72" spans="1:41" ht="15">
      <c r="A72" s="34"/>
      <c r="B72" s="37" t="s">
        <v>60</v>
      </c>
      <c r="C72" s="36" t="s">
        <v>0</v>
      </c>
      <c r="D72" s="323">
        <f>'День 5'!AN72</f>
        <v>0</v>
      </c>
      <c r="E72" s="38"/>
      <c r="F72" s="56"/>
      <c r="G72" s="56"/>
      <c r="H72" s="56"/>
      <c r="I72" s="56"/>
      <c r="J72" s="56"/>
      <c r="K72" s="56"/>
      <c r="L72" s="56"/>
      <c r="M72" s="56"/>
      <c r="N72" s="70"/>
      <c r="O72" s="70"/>
      <c r="P72" s="56"/>
      <c r="Q72" s="56"/>
      <c r="R72" s="56"/>
      <c r="S72" s="57"/>
      <c r="T72" s="56"/>
      <c r="U72" s="56"/>
      <c r="V72" s="159"/>
      <c r="W72" s="159"/>
      <c r="X72" s="95"/>
      <c r="Y72" s="95"/>
      <c r="Z72" s="57"/>
      <c r="AA72" s="57"/>
      <c r="AB72" s="56"/>
      <c r="AC72" s="56"/>
      <c r="AD72" s="56"/>
      <c r="AE72" s="56"/>
      <c r="AF72" s="58"/>
      <c r="AG72" s="58"/>
      <c r="AH72" s="21"/>
      <c r="AI72" s="21"/>
      <c r="AJ72" s="56"/>
      <c r="AK72" s="56"/>
      <c r="AL72" s="58">
        <f t="shared" si="1"/>
        <v>0</v>
      </c>
      <c r="AM72" s="58">
        <f t="shared" si="2"/>
        <v>0</v>
      </c>
      <c r="AN72" s="59">
        <f t="shared" si="3"/>
        <v>0</v>
      </c>
      <c r="AO72" s="334">
        <f t="shared" si="4"/>
        <v>0</v>
      </c>
    </row>
    <row r="73" spans="1:41" ht="15" customHeight="1">
      <c r="A73" s="34"/>
      <c r="B73" s="35" t="s">
        <v>47</v>
      </c>
      <c r="C73" s="36" t="s">
        <v>0</v>
      </c>
      <c r="D73" s="323">
        <f>'День 5'!AN73</f>
        <v>0</v>
      </c>
      <c r="E73" s="38"/>
      <c r="F73" s="56"/>
      <c r="G73" s="56"/>
      <c r="H73" s="56"/>
      <c r="I73" s="56"/>
      <c r="J73" s="56"/>
      <c r="K73" s="56"/>
      <c r="L73" s="56"/>
      <c r="M73" s="56"/>
      <c r="N73" s="70"/>
      <c r="O73" s="70"/>
      <c r="P73" s="56"/>
      <c r="Q73" s="56"/>
      <c r="R73" s="56"/>
      <c r="S73" s="57"/>
      <c r="T73" s="56"/>
      <c r="U73" s="56"/>
      <c r="V73" s="159"/>
      <c r="W73" s="159"/>
      <c r="X73" s="95"/>
      <c r="Y73" s="95"/>
      <c r="Z73" s="57"/>
      <c r="AA73" s="57"/>
      <c r="AB73" s="56"/>
      <c r="AC73" s="56"/>
      <c r="AD73" s="56"/>
      <c r="AE73" s="56"/>
      <c r="AF73" s="58"/>
      <c r="AG73" s="58"/>
      <c r="AH73" s="21"/>
      <c r="AI73" s="21"/>
      <c r="AJ73" s="56"/>
      <c r="AK73" s="56"/>
      <c r="AL73" s="58">
        <f t="shared" si="1"/>
        <v>0</v>
      </c>
      <c r="AM73" s="58">
        <f t="shared" si="2"/>
        <v>0</v>
      </c>
      <c r="AN73" s="59">
        <f t="shared" si="3"/>
        <v>0</v>
      </c>
      <c r="AO73" s="334">
        <f t="shared" si="4"/>
        <v>0</v>
      </c>
    </row>
    <row r="74" spans="1:41" ht="15" customHeight="1">
      <c r="A74" s="34"/>
      <c r="B74" s="35" t="s">
        <v>50</v>
      </c>
      <c r="C74" s="36" t="s">
        <v>0</v>
      </c>
      <c r="D74" s="323">
        <f>'День 5'!AN74</f>
        <v>0</v>
      </c>
      <c r="E74" s="38"/>
      <c r="F74" s="56"/>
      <c r="G74" s="56"/>
      <c r="H74" s="56"/>
      <c r="I74" s="56"/>
      <c r="J74" s="56"/>
      <c r="K74" s="56"/>
      <c r="L74" s="56"/>
      <c r="M74" s="56"/>
      <c r="N74" s="70"/>
      <c r="O74" s="70"/>
      <c r="P74" s="56"/>
      <c r="Q74" s="56"/>
      <c r="R74" s="56"/>
      <c r="S74" s="57"/>
      <c r="T74" s="56"/>
      <c r="U74" s="56"/>
      <c r="V74" s="159"/>
      <c r="W74" s="159"/>
      <c r="X74" s="95"/>
      <c r="Y74" s="95"/>
      <c r="Z74" s="57"/>
      <c r="AA74" s="57"/>
      <c r="AB74" s="56"/>
      <c r="AC74" s="56"/>
      <c r="AD74" s="56"/>
      <c r="AE74" s="56"/>
      <c r="AF74" s="58"/>
      <c r="AG74" s="58"/>
      <c r="AH74" s="21"/>
      <c r="AI74" s="21"/>
      <c r="AJ74" s="210">
        <v>0.0153</v>
      </c>
      <c r="AK74" s="210">
        <v>0.0184</v>
      </c>
      <c r="AL74" s="58">
        <f t="shared" si="1"/>
        <v>0</v>
      </c>
      <c r="AM74" s="58">
        <f t="shared" si="2"/>
        <v>0</v>
      </c>
      <c r="AN74" s="59">
        <f t="shared" si="3"/>
        <v>0</v>
      </c>
      <c r="AO74" s="334">
        <f t="shared" si="4"/>
        <v>0</v>
      </c>
    </row>
    <row r="75" spans="1:41" ht="15" customHeight="1">
      <c r="A75" s="34"/>
      <c r="B75" s="39" t="s">
        <v>64</v>
      </c>
      <c r="C75" s="36" t="s">
        <v>0</v>
      </c>
      <c r="D75" s="323">
        <f>'День 5'!AN75</f>
        <v>0</v>
      </c>
      <c r="E75" s="38"/>
      <c r="F75" s="56"/>
      <c r="G75" s="56"/>
      <c r="H75" s="56"/>
      <c r="I75" s="56"/>
      <c r="J75" s="56"/>
      <c r="K75" s="56"/>
      <c r="L75" s="56"/>
      <c r="M75" s="56"/>
      <c r="N75" s="70"/>
      <c r="O75" s="70"/>
      <c r="P75" s="56"/>
      <c r="Q75" s="56"/>
      <c r="R75" s="56"/>
      <c r="S75" s="57"/>
      <c r="T75" s="56"/>
      <c r="U75" s="56"/>
      <c r="V75" s="159"/>
      <c r="W75" s="159"/>
      <c r="X75" s="95"/>
      <c r="Y75" s="95"/>
      <c r="Z75" s="57"/>
      <c r="AA75" s="57"/>
      <c r="AB75" s="56"/>
      <c r="AC75" s="56"/>
      <c r="AD75" s="56"/>
      <c r="AE75" s="56"/>
      <c r="AF75" s="58"/>
      <c r="AG75" s="58"/>
      <c r="AH75" s="21"/>
      <c r="AI75" s="21"/>
      <c r="AJ75" s="56"/>
      <c r="AK75" s="56"/>
      <c r="AL75" s="58">
        <f aca="true" t="shared" si="5" ref="AL75:AL110">(AJ75+AF75+AD75+AB75+Z75+X75+V75+T75+R75+P75+N75+J75+H75+F75+AH75+L75)*$AL$3</f>
        <v>0</v>
      </c>
      <c r="AM75" s="58">
        <f aca="true" t="shared" si="6" ref="AM75:AM110">(AK75+AG75+AE75+AC75+AA75+Y75+W75+U75+S75+Q75+O75+M75+K75+I75+G75+AI75)*$AM$3</f>
        <v>0</v>
      </c>
      <c r="AN75" s="59">
        <f aca="true" t="shared" si="7" ref="AN75:AN110">AM75+AL75</f>
        <v>0</v>
      </c>
      <c r="AO75" s="334">
        <f t="shared" si="4"/>
        <v>0</v>
      </c>
    </row>
    <row r="76" spans="1:41" ht="15" customHeight="1">
      <c r="A76" s="34"/>
      <c r="B76" s="35" t="s">
        <v>15</v>
      </c>
      <c r="C76" s="36" t="s">
        <v>0</v>
      </c>
      <c r="D76" s="323">
        <f>'День 5'!AN76</f>
        <v>0</v>
      </c>
      <c r="E76" s="38"/>
      <c r="F76" s="56"/>
      <c r="G76" s="56"/>
      <c r="H76" s="56"/>
      <c r="I76" s="56"/>
      <c r="J76" s="56"/>
      <c r="K76" s="56"/>
      <c r="L76" s="56"/>
      <c r="M76" s="56"/>
      <c r="N76" s="70"/>
      <c r="O76" s="70"/>
      <c r="P76" s="56"/>
      <c r="Q76" s="56"/>
      <c r="R76" s="56"/>
      <c r="S76" s="57"/>
      <c r="T76" s="59"/>
      <c r="U76" s="59"/>
      <c r="V76" s="159"/>
      <c r="W76" s="159"/>
      <c r="X76" s="95"/>
      <c r="Y76" s="95"/>
      <c r="Z76" s="57"/>
      <c r="AA76" s="57"/>
      <c r="AB76" s="56"/>
      <c r="AC76" s="56"/>
      <c r="AD76" s="56"/>
      <c r="AE76" s="56"/>
      <c r="AF76" s="58"/>
      <c r="AG76" s="58"/>
      <c r="AH76" s="21"/>
      <c r="AI76" s="21"/>
      <c r="AJ76" s="56"/>
      <c r="AK76" s="56"/>
      <c r="AL76" s="58">
        <f t="shared" si="5"/>
        <v>0</v>
      </c>
      <c r="AM76" s="58">
        <f t="shared" si="6"/>
        <v>0</v>
      </c>
      <c r="AN76" s="59">
        <f t="shared" si="7"/>
        <v>0</v>
      </c>
      <c r="AO76" s="334">
        <f t="shared" si="4"/>
        <v>0</v>
      </c>
    </row>
    <row r="77" spans="1:41" ht="15">
      <c r="A77" s="117">
        <v>23</v>
      </c>
      <c r="B77" s="119" t="s">
        <v>12</v>
      </c>
      <c r="C77" s="119" t="s">
        <v>0</v>
      </c>
      <c r="D77" s="323">
        <f>'День 5'!AN77</f>
        <v>0</v>
      </c>
      <c r="E77" s="128"/>
      <c r="F77" s="56"/>
      <c r="G77" s="56"/>
      <c r="H77" s="56"/>
      <c r="I77" s="56"/>
      <c r="J77" s="56"/>
      <c r="K77" s="56"/>
      <c r="L77" s="56"/>
      <c r="M77" s="56"/>
      <c r="N77" s="70"/>
      <c r="O77" s="70"/>
      <c r="P77" s="238">
        <v>0.01596</v>
      </c>
      <c r="Q77" s="238">
        <v>0.02128</v>
      </c>
      <c r="R77" s="156"/>
      <c r="S77" s="157"/>
      <c r="T77" s="56"/>
      <c r="U77" s="56"/>
      <c r="V77" s="159"/>
      <c r="W77" s="159"/>
      <c r="X77" s="95"/>
      <c r="Y77" s="95"/>
      <c r="Z77" s="57"/>
      <c r="AA77" s="57"/>
      <c r="AB77" s="56"/>
      <c r="AC77" s="56"/>
      <c r="AD77" s="56"/>
      <c r="AE77" s="56"/>
      <c r="AF77" s="156"/>
      <c r="AG77" s="156"/>
      <c r="AH77" s="108"/>
      <c r="AI77" s="108"/>
      <c r="AJ77" s="56"/>
      <c r="AK77" s="56"/>
      <c r="AL77" s="107">
        <f t="shared" si="5"/>
        <v>0</v>
      </c>
      <c r="AM77" s="107">
        <f t="shared" si="6"/>
        <v>0</v>
      </c>
      <c r="AN77" s="107">
        <f t="shared" si="7"/>
        <v>0</v>
      </c>
      <c r="AO77" s="334">
        <f t="shared" si="4"/>
        <v>0</v>
      </c>
    </row>
    <row r="78" spans="1:41" ht="15">
      <c r="A78" s="117">
        <v>24</v>
      </c>
      <c r="B78" s="124" t="s">
        <v>167</v>
      </c>
      <c r="C78" s="119" t="s">
        <v>0</v>
      </c>
      <c r="D78" s="323">
        <f>'День 5'!AN78</f>
        <v>0</v>
      </c>
      <c r="E78" s="128"/>
      <c r="F78" s="56"/>
      <c r="G78" s="56"/>
      <c r="H78" s="56"/>
      <c r="I78" s="56"/>
      <c r="J78" s="56"/>
      <c r="K78" s="56"/>
      <c r="L78" s="56"/>
      <c r="M78" s="56"/>
      <c r="N78" s="70"/>
      <c r="O78" s="70"/>
      <c r="P78" s="56"/>
      <c r="Q78" s="56"/>
      <c r="R78" s="56"/>
      <c r="S78" s="57"/>
      <c r="T78" s="56"/>
      <c r="U78" s="56"/>
      <c r="V78" s="159"/>
      <c r="W78" s="159"/>
      <c r="X78" s="95"/>
      <c r="Y78" s="95"/>
      <c r="Z78" s="57"/>
      <c r="AA78" s="57"/>
      <c r="AB78" s="56"/>
      <c r="AC78" s="56"/>
      <c r="AD78" s="56"/>
      <c r="AE78" s="56"/>
      <c r="AF78" s="58"/>
      <c r="AG78" s="58"/>
      <c r="AH78" s="21"/>
      <c r="AI78" s="21"/>
      <c r="AJ78" s="56"/>
      <c r="AK78" s="56"/>
      <c r="AL78" s="122">
        <f>AL79+AL80+AL81+AL82+AL83+AL84+AL85+AL86+AL87+AL88+AL89+AL90+AL91+AL92+AL93+AL94+AL95+AL96+AL97</f>
        <v>0</v>
      </c>
      <c r="AM78" s="122">
        <f>AM79+AM80+AM81+AM82+AM83+AM84+AM85+AM86+AM87+AM88+AM89+AM90+AM91+AM92+AM93+AM94+AM95+AM96+AM97</f>
        <v>0</v>
      </c>
      <c r="AN78" s="122">
        <f>AN79+AN80+AN81+AN82+AN83+AN84+AN85+AN86+AN87+AN88+AN89+AN90+AN91+AN92+AN93+AN94+AN95+AN96+AN97</f>
        <v>0</v>
      </c>
      <c r="AO78" s="334">
        <f t="shared" si="4"/>
        <v>0</v>
      </c>
    </row>
    <row r="79" spans="1:41" ht="15">
      <c r="A79" s="34"/>
      <c r="B79" s="35" t="s">
        <v>11</v>
      </c>
      <c r="C79" s="36" t="s">
        <v>0</v>
      </c>
      <c r="D79" s="323">
        <f>'День 5'!AN79</f>
        <v>0</v>
      </c>
      <c r="E79" s="38"/>
      <c r="F79" s="56"/>
      <c r="G79" s="56"/>
      <c r="H79" s="56"/>
      <c r="I79" s="56"/>
      <c r="J79" s="56"/>
      <c r="K79" s="56"/>
      <c r="L79" s="56"/>
      <c r="M79" s="56"/>
      <c r="N79" s="70"/>
      <c r="O79" s="70"/>
      <c r="P79" s="210">
        <v>0.015</v>
      </c>
      <c r="Q79" s="210">
        <v>0.02</v>
      </c>
      <c r="R79" s="56"/>
      <c r="S79" s="57"/>
      <c r="T79" s="56"/>
      <c r="U79" s="56"/>
      <c r="V79" s="159"/>
      <c r="W79" s="159"/>
      <c r="X79" s="95"/>
      <c r="Y79" s="95"/>
      <c r="Z79" s="57"/>
      <c r="AA79" s="57"/>
      <c r="AB79" s="56"/>
      <c r="AC79" s="56"/>
      <c r="AD79" s="56"/>
      <c r="AE79" s="56"/>
      <c r="AF79" s="58"/>
      <c r="AG79" s="58"/>
      <c r="AH79" s="21"/>
      <c r="AI79" s="21"/>
      <c r="AJ79" s="56"/>
      <c r="AK79" s="56"/>
      <c r="AL79" s="58">
        <f t="shared" si="5"/>
        <v>0</v>
      </c>
      <c r="AM79" s="58">
        <f t="shared" si="6"/>
        <v>0</v>
      </c>
      <c r="AN79" s="59">
        <f t="shared" si="7"/>
        <v>0</v>
      </c>
      <c r="AO79" s="334">
        <f t="shared" si="4"/>
        <v>0</v>
      </c>
    </row>
    <row r="80" spans="1:41" ht="15">
      <c r="A80" s="34"/>
      <c r="B80" s="35" t="s">
        <v>22</v>
      </c>
      <c r="C80" s="36" t="s">
        <v>0</v>
      </c>
      <c r="D80" s="323">
        <f>'День 5'!AN80</f>
        <v>0</v>
      </c>
      <c r="E80" s="38"/>
      <c r="F80" s="56"/>
      <c r="G80" s="56"/>
      <c r="H80" s="56"/>
      <c r="I80" s="56"/>
      <c r="J80" s="56"/>
      <c r="K80" s="56"/>
      <c r="L80" s="56"/>
      <c r="M80" s="56"/>
      <c r="N80" s="70"/>
      <c r="O80" s="70"/>
      <c r="P80" s="210">
        <v>0.00714</v>
      </c>
      <c r="Q80" s="210">
        <v>0.00952</v>
      </c>
      <c r="R80" s="210">
        <v>0.0072</v>
      </c>
      <c r="S80" s="216">
        <v>0.0096</v>
      </c>
      <c r="T80" s="56"/>
      <c r="U80" s="56"/>
      <c r="V80" s="159"/>
      <c r="W80" s="159"/>
      <c r="X80" s="95"/>
      <c r="Y80" s="95"/>
      <c r="Z80" s="57"/>
      <c r="AA80" s="57"/>
      <c r="AB80" s="56"/>
      <c r="AC80" s="56"/>
      <c r="AD80" s="56"/>
      <c r="AE80" s="56"/>
      <c r="AF80" s="56"/>
      <c r="AG80" s="56"/>
      <c r="AH80" s="21"/>
      <c r="AI80" s="21"/>
      <c r="AJ80" s="56"/>
      <c r="AK80" s="56"/>
      <c r="AL80" s="58">
        <f t="shared" si="5"/>
        <v>0</v>
      </c>
      <c r="AM80" s="58">
        <f t="shared" si="6"/>
        <v>0</v>
      </c>
      <c r="AN80" s="59">
        <f t="shared" si="7"/>
        <v>0</v>
      </c>
      <c r="AO80" s="334">
        <f t="shared" si="4"/>
        <v>0</v>
      </c>
    </row>
    <row r="81" spans="1:41" ht="15">
      <c r="A81" s="34"/>
      <c r="B81" s="35" t="s">
        <v>30</v>
      </c>
      <c r="C81" s="36" t="s">
        <v>0</v>
      </c>
      <c r="D81" s="323">
        <f>'День 5'!AN81</f>
        <v>0</v>
      </c>
      <c r="E81" s="38"/>
      <c r="F81" s="56"/>
      <c r="G81" s="56"/>
      <c r="H81" s="56"/>
      <c r="I81" s="56"/>
      <c r="J81" s="56"/>
      <c r="K81" s="56"/>
      <c r="L81" s="56"/>
      <c r="M81" s="56"/>
      <c r="N81" s="238">
        <v>0.048</v>
      </c>
      <c r="O81" s="238">
        <v>0.072</v>
      </c>
      <c r="P81" s="210">
        <v>0.0075</v>
      </c>
      <c r="Q81" s="210">
        <v>0.0125</v>
      </c>
      <c r="R81" s="56"/>
      <c r="S81" s="57"/>
      <c r="T81" s="56"/>
      <c r="U81" s="56"/>
      <c r="V81" s="201"/>
      <c r="W81" s="201"/>
      <c r="X81" s="95"/>
      <c r="Y81" s="95"/>
      <c r="Z81" s="57"/>
      <c r="AA81" s="57"/>
      <c r="AB81" s="56"/>
      <c r="AC81" s="56"/>
      <c r="AD81" s="56"/>
      <c r="AE81" s="56"/>
      <c r="AF81" s="156"/>
      <c r="AG81" s="156"/>
      <c r="AH81" s="21"/>
      <c r="AI81" s="21"/>
      <c r="AJ81" s="56"/>
      <c r="AK81" s="56"/>
      <c r="AL81" s="58">
        <f t="shared" si="5"/>
        <v>0</v>
      </c>
      <c r="AM81" s="58">
        <f t="shared" si="6"/>
        <v>0</v>
      </c>
      <c r="AN81" s="59">
        <f t="shared" si="7"/>
        <v>0</v>
      </c>
      <c r="AO81" s="334">
        <f t="shared" si="4"/>
        <v>0</v>
      </c>
    </row>
    <row r="82" spans="1:41" ht="15">
      <c r="A82" s="34"/>
      <c r="B82" s="35" t="s">
        <v>40</v>
      </c>
      <c r="C82" s="36" t="s">
        <v>0</v>
      </c>
      <c r="D82" s="323">
        <f>'День 5'!AN82</f>
        <v>0</v>
      </c>
      <c r="E82" s="38"/>
      <c r="F82" s="56"/>
      <c r="G82" s="56"/>
      <c r="H82" s="56"/>
      <c r="I82" s="56"/>
      <c r="J82" s="56"/>
      <c r="K82" s="56"/>
      <c r="L82" s="56"/>
      <c r="M82" s="56"/>
      <c r="N82" s="70"/>
      <c r="O82" s="70"/>
      <c r="P82" s="210">
        <v>0.03072</v>
      </c>
      <c r="Q82" s="210">
        <v>0.041</v>
      </c>
      <c r="R82" s="56"/>
      <c r="S82" s="57"/>
      <c r="T82" s="56"/>
      <c r="U82" s="56"/>
      <c r="V82" s="159"/>
      <c r="W82" s="159"/>
      <c r="X82" s="95"/>
      <c r="Y82" s="95"/>
      <c r="Z82" s="57"/>
      <c r="AA82" s="57"/>
      <c r="AB82" s="56"/>
      <c r="AC82" s="56"/>
      <c r="AD82" s="56"/>
      <c r="AE82" s="56"/>
      <c r="AF82" s="58"/>
      <c r="AG82" s="58"/>
      <c r="AH82" s="21"/>
      <c r="AI82" s="21"/>
      <c r="AJ82" s="56"/>
      <c r="AK82" s="56"/>
      <c r="AL82" s="58">
        <f t="shared" si="5"/>
        <v>0</v>
      </c>
      <c r="AM82" s="58">
        <f t="shared" si="6"/>
        <v>0</v>
      </c>
      <c r="AN82" s="59">
        <f t="shared" si="7"/>
        <v>0</v>
      </c>
      <c r="AO82" s="334">
        <f t="shared" si="4"/>
        <v>0</v>
      </c>
    </row>
    <row r="83" spans="1:41" ht="15" customHeight="1">
      <c r="A83" s="34"/>
      <c r="B83" s="35" t="s">
        <v>32</v>
      </c>
      <c r="C83" s="36" t="s">
        <v>0</v>
      </c>
      <c r="D83" s="323">
        <f>'День 5'!AN83</f>
        <v>0</v>
      </c>
      <c r="E83" s="38"/>
      <c r="F83" s="56"/>
      <c r="G83" s="56"/>
      <c r="H83" s="56"/>
      <c r="I83" s="56"/>
      <c r="J83" s="56"/>
      <c r="K83" s="56"/>
      <c r="L83" s="56"/>
      <c r="M83" s="56"/>
      <c r="N83" s="70"/>
      <c r="O83" s="70"/>
      <c r="P83" s="56"/>
      <c r="Q83" s="56"/>
      <c r="R83" s="56"/>
      <c r="S83" s="57"/>
      <c r="T83" s="56"/>
      <c r="U83" s="56"/>
      <c r="V83" s="159"/>
      <c r="W83" s="159"/>
      <c r="X83" s="95"/>
      <c r="Y83" s="95"/>
      <c r="Z83" s="57"/>
      <c r="AA83" s="57"/>
      <c r="AB83" s="56"/>
      <c r="AC83" s="56"/>
      <c r="AD83" s="56"/>
      <c r="AE83" s="56"/>
      <c r="AF83" s="58"/>
      <c r="AG83" s="58"/>
      <c r="AH83" s="21"/>
      <c r="AI83" s="21"/>
      <c r="AJ83" s="56"/>
      <c r="AK83" s="56"/>
      <c r="AL83" s="58">
        <f t="shared" si="5"/>
        <v>0</v>
      </c>
      <c r="AM83" s="58">
        <f t="shared" si="6"/>
        <v>0</v>
      </c>
      <c r="AN83" s="59">
        <f t="shared" si="7"/>
        <v>0</v>
      </c>
      <c r="AO83" s="334">
        <f t="shared" si="4"/>
        <v>0</v>
      </c>
    </row>
    <row r="84" spans="1:41" ht="15" customHeight="1">
      <c r="A84" s="34"/>
      <c r="B84" s="43" t="s">
        <v>46</v>
      </c>
      <c r="C84" s="36" t="s">
        <v>0</v>
      </c>
      <c r="D84" s="323">
        <f>'День 5'!AN84</f>
        <v>0</v>
      </c>
      <c r="E84" s="38"/>
      <c r="F84" s="56"/>
      <c r="G84" s="56"/>
      <c r="H84" s="56"/>
      <c r="I84" s="56"/>
      <c r="J84" s="56"/>
      <c r="K84" s="56"/>
      <c r="L84" s="56"/>
      <c r="M84" s="56"/>
      <c r="N84" s="70"/>
      <c r="O84" s="70"/>
      <c r="P84" s="56"/>
      <c r="Q84" s="56"/>
      <c r="R84" s="56"/>
      <c r="S84" s="57"/>
      <c r="T84" s="56"/>
      <c r="U84" s="56"/>
      <c r="V84" s="159"/>
      <c r="W84" s="159"/>
      <c r="X84" s="95"/>
      <c r="Y84" s="95"/>
      <c r="Z84" s="57"/>
      <c r="AA84" s="57"/>
      <c r="AB84" s="56"/>
      <c r="AC84" s="56"/>
      <c r="AD84" s="56"/>
      <c r="AE84" s="56"/>
      <c r="AF84" s="58"/>
      <c r="AG84" s="58"/>
      <c r="AH84" s="21"/>
      <c r="AI84" s="21"/>
      <c r="AJ84" s="56"/>
      <c r="AK84" s="56"/>
      <c r="AL84" s="58">
        <f t="shared" si="5"/>
        <v>0</v>
      </c>
      <c r="AM84" s="58">
        <f t="shared" si="6"/>
        <v>0</v>
      </c>
      <c r="AN84" s="59">
        <f t="shared" si="7"/>
        <v>0</v>
      </c>
      <c r="AO84" s="334">
        <f t="shared" si="4"/>
        <v>0</v>
      </c>
    </row>
    <row r="85" spans="1:41" ht="15" customHeight="1">
      <c r="A85" s="34"/>
      <c r="B85" s="37" t="s">
        <v>99</v>
      </c>
      <c r="C85" s="36" t="s">
        <v>0</v>
      </c>
      <c r="D85" s="323">
        <f>'День 5'!AN85</f>
        <v>0</v>
      </c>
      <c r="E85" s="38"/>
      <c r="F85" s="56"/>
      <c r="G85" s="56"/>
      <c r="H85" s="56"/>
      <c r="I85" s="56"/>
      <c r="J85" s="56"/>
      <c r="K85" s="56"/>
      <c r="L85" s="56"/>
      <c r="M85" s="56"/>
      <c r="N85" s="70"/>
      <c r="O85" s="70"/>
      <c r="P85" s="56"/>
      <c r="Q85" s="56"/>
      <c r="R85" s="56"/>
      <c r="S85" s="57"/>
      <c r="T85" s="56"/>
      <c r="U85" s="56"/>
      <c r="V85" s="159"/>
      <c r="W85" s="159"/>
      <c r="X85" s="95"/>
      <c r="Y85" s="95"/>
      <c r="Z85" s="57"/>
      <c r="AA85" s="57"/>
      <c r="AB85" s="56"/>
      <c r="AC85" s="56"/>
      <c r="AD85" s="56"/>
      <c r="AE85" s="56"/>
      <c r="AF85" s="58"/>
      <c r="AG85" s="58"/>
      <c r="AH85" s="21"/>
      <c r="AI85" s="21"/>
      <c r="AJ85" s="56"/>
      <c r="AK85" s="56"/>
      <c r="AL85" s="58">
        <f t="shared" si="5"/>
        <v>0</v>
      </c>
      <c r="AM85" s="58">
        <f t="shared" si="6"/>
        <v>0</v>
      </c>
      <c r="AN85" s="59">
        <f t="shared" si="7"/>
        <v>0</v>
      </c>
      <c r="AO85" s="334">
        <f t="shared" si="4"/>
        <v>0</v>
      </c>
    </row>
    <row r="86" spans="1:41" ht="15" customHeight="1">
      <c r="A86" s="34"/>
      <c r="B86" s="35" t="s">
        <v>129</v>
      </c>
      <c r="C86" s="36" t="s">
        <v>0</v>
      </c>
      <c r="D86" s="323">
        <f>'День 5'!AN86</f>
        <v>0</v>
      </c>
      <c r="E86" s="38"/>
      <c r="F86" s="56"/>
      <c r="G86" s="56"/>
      <c r="H86" s="56"/>
      <c r="I86" s="56"/>
      <c r="J86" s="56"/>
      <c r="K86" s="56"/>
      <c r="L86" s="56"/>
      <c r="M86" s="56"/>
      <c r="N86" s="70"/>
      <c r="O86" s="70"/>
      <c r="P86" s="56"/>
      <c r="Q86" s="56"/>
      <c r="R86" s="56"/>
      <c r="S86" s="57"/>
      <c r="T86" s="56"/>
      <c r="U86" s="56"/>
      <c r="V86" s="159"/>
      <c r="W86" s="159"/>
      <c r="X86" s="95"/>
      <c r="Y86" s="95"/>
      <c r="Z86" s="57"/>
      <c r="AA86" s="57"/>
      <c r="AB86" s="56"/>
      <c r="AC86" s="56"/>
      <c r="AD86" s="56"/>
      <c r="AE86" s="56"/>
      <c r="AF86" s="58"/>
      <c r="AG86" s="58"/>
      <c r="AH86" s="21"/>
      <c r="AI86" s="21"/>
      <c r="AJ86" s="56"/>
      <c r="AK86" s="56"/>
      <c r="AL86" s="58">
        <f t="shared" si="5"/>
        <v>0</v>
      </c>
      <c r="AM86" s="58">
        <f t="shared" si="6"/>
        <v>0</v>
      </c>
      <c r="AN86" s="59">
        <f t="shared" si="7"/>
        <v>0</v>
      </c>
      <c r="AO86" s="334">
        <f t="shared" si="4"/>
        <v>0</v>
      </c>
    </row>
    <row r="87" spans="1:41" ht="15" customHeight="1">
      <c r="A87" s="34"/>
      <c r="B87" s="37" t="s">
        <v>362</v>
      </c>
      <c r="C87" s="36" t="s">
        <v>0</v>
      </c>
      <c r="D87" s="323">
        <f>'День 5'!AN87</f>
        <v>0</v>
      </c>
      <c r="E87" s="38"/>
      <c r="F87" s="56"/>
      <c r="G87" s="56"/>
      <c r="H87" s="56"/>
      <c r="I87" s="56"/>
      <c r="J87" s="56"/>
      <c r="K87" s="56"/>
      <c r="L87" s="56"/>
      <c r="M87" s="56"/>
      <c r="N87" s="70"/>
      <c r="O87" s="70"/>
      <c r="P87" s="56"/>
      <c r="Q87" s="56"/>
      <c r="R87" s="56"/>
      <c r="S87" s="57"/>
      <c r="T87" s="56"/>
      <c r="U87" s="56"/>
      <c r="V87" s="159"/>
      <c r="W87" s="159"/>
      <c r="X87" s="95"/>
      <c r="Y87" s="95"/>
      <c r="Z87" s="57"/>
      <c r="AA87" s="57"/>
      <c r="AB87" s="56"/>
      <c r="AC87" s="56"/>
      <c r="AD87" s="56"/>
      <c r="AE87" s="56"/>
      <c r="AF87" s="58"/>
      <c r="AG87" s="58"/>
      <c r="AH87" s="21"/>
      <c r="AI87" s="21"/>
      <c r="AJ87" s="56"/>
      <c r="AK87" s="56"/>
      <c r="AL87" s="58">
        <f t="shared" si="5"/>
        <v>0</v>
      </c>
      <c r="AM87" s="58">
        <f t="shared" si="6"/>
        <v>0</v>
      </c>
      <c r="AN87" s="59">
        <f t="shared" si="7"/>
        <v>0</v>
      </c>
      <c r="AO87" s="334">
        <f t="shared" si="4"/>
        <v>0</v>
      </c>
    </row>
    <row r="88" spans="1:41" ht="15" customHeight="1">
      <c r="A88" s="34"/>
      <c r="B88" s="37" t="s">
        <v>180</v>
      </c>
      <c r="C88" s="36" t="s">
        <v>0</v>
      </c>
      <c r="D88" s="323">
        <f>'День 5'!AN88</f>
        <v>0</v>
      </c>
      <c r="E88" s="38"/>
      <c r="F88" s="56"/>
      <c r="G88" s="56"/>
      <c r="H88" s="56"/>
      <c r="I88" s="56"/>
      <c r="J88" s="56"/>
      <c r="K88" s="56"/>
      <c r="L88" s="56"/>
      <c r="M88" s="56"/>
      <c r="N88" s="70"/>
      <c r="O88" s="70"/>
      <c r="P88" s="56"/>
      <c r="Q88" s="56"/>
      <c r="R88" s="56"/>
      <c r="S88" s="57"/>
      <c r="T88" s="56"/>
      <c r="U88" s="56"/>
      <c r="V88" s="159"/>
      <c r="W88" s="159"/>
      <c r="X88" s="95"/>
      <c r="Y88" s="95"/>
      <c r="Z88" s="57"/>
      <c r="AA88" s="57"/>
      <c r="AB88" s="56"/>
      <c r="AC88" s="56"/>
      <c r="AD88" s="56"/>
      <c r="AE88" s="56"/>
      <c r="AF88" s="58"/>
      <c r="AG88" s="58"/>
      <c r="AH88" s="21"/>
      <c r="AI88" s="21"/>
      <c r="AJ88" s="56"/>
      <c r="AK88" s="56"/>
      <c r="AL88" s="58">
        <f t="shared" si="5"/>
        <v>0</v>
      </c>
      <c r="AM88" s="58">
        <f t="shared" si="6"/>
        <v>0</v>
      </c>
      <c r="AN88" s="59">
        <f t="shared" si="7"/>
        <v>0</v>
      </c>
      <c r="AO88" s="334">
        <f t="shared" si="4"/>
        <v>0</v>
      </c>
    </row>
    <row r="89" spans="1:41" ht="15">
      <c r="A89" s="34"/>
      <c r="B89" s="37" t="s">
        <v>95</v>
      </c>
      <c r="C89" s="36" t="s">
        <v>0</v>
      </c>
      <c r="D89" s="323">
        <f>'День 5'!AN89</f>
        <v>0</v>
      </c>
      <c r="E89" s="38"/>
      <c r="F89" s="56"/>
      <c r="G89" s="56"/>
      <c r="H89" s="56"/>
      <c r="I89" s="56"/>
      <c r="J89" s="56"/>
      <c r="K89" s="56"/>
      <c r="L89" s="56"/>
      <c r="M89" s="56"/>
      <c r="N89" s="70"/>
      <c r="O89" s="70"/>
      <c r="P89" s="56"/>
      <c r="Q89" s="56"/>
      <c r="R89" s="56"/>
      <c r="S89" s="57"/>
      <c r="T89" s="56"/>
      <c r="U89" s="56"/>
      <c r="V89" s="159"/>
      <c r="W89" s="159"/>
      <c r="X89" s="95"/>
      <c r="Y89" s="95"/>
      <c r="Z89" s="57"/>
      <c r="AA89" s="57"/>
      <c r="AB89" s="56"/>
      <c r="AC89" s="56"/>
      <c r="AD89" s="56"/>
      <c r="AE89" s="56"/>
      <c r="AF89" s="58"/>
      <c r="AG89" s="58"/>
      <c r="AH89" s="21"/>
      <c r="AI89" s="21"/>
      <c r="AJ89" s="56"/>
      <c r="AK89" s="56"/>
      <c r="AL89" s="58">
        <f t="shared" si="5"/>
        <v>0</v>
      </c>
      <c r="AM89" s="58">
        <f t="shared" si="6"/>
        <v>0</v>
      </c>
      <c r="AN89" s="59">
        <f t="shared" si="7"/>
        <v>0</v>
      </c>
      <c r="AO89" s="334">
        <f t="shared" si="4"/>
        <v>0</v>
      </c>
    </row>
    <row r="90" spans="1:41" ht="15">
      <c r="A90" s="34"/>
      <c r="B90" s="37" t="s">
        <v>100</v>
      </c>
      <c r="C90" s="36" t="s">
        <v>0</v>
      </c>
      <c r="D90" s="323">
        <f>'День 5'!AN90</f>
        <v>0</v>
      </c>
      <c r="E90" s="38"/>
      <c r="F90" s="56"/>
      <c r="G90" s="56"/>
      <c r="H90" s="56"/>
      <c r="I90" s="56"/>
      <c r="J90" s="56"/>
      <c r="K90" s="56"/>
      <c r="L90" s="56"/>
      <c r="M90" s="56"/>
      <c r="N90" s="70"/>
      <c r="O90" s="70"/>
      <c r="P90" s="56"/>
      <c r="Q90" s="56"/>
      <c r="R90" s="56"/>
      <c r="S90" s="57"/>
      <c r="T90" s="56"/>
      <c r="U90" s="56"/>
      <c r="V90" s="159"/>
      <c r="W90" s="159"/>
      <c r="X90" s="95"/>
      <c r="Y90" s="95"/>
      <c r="Z90" s="57"/>
      <c r="AA90" s="57"/>
      <c r="AB90" s="56"/>
      <c r="AC90" s="56"/>
      <c r="AD90" s="56"/>
      <c r="AE90" s="56"/>
      <c r="AF90" s="58"/>
      <c r="AG90" s="58"/>
      <c r="AH90" s="21"/>
      <c r="AI90" s="21"/>
      <c r="AJ90" s="56"/>
      <c r="AK90" s="56"/>
      <c r="AL90" s="58">
        <f t="shared" si="5"/>
        <v>0</v>
      </c>
      <c r="AM90" s="58">
        <f t="shared" si="6"/>
        <v>0</v>
      </c>
      <c r="AN90" s="59">
        <f t="shared" si="7"/>
        <v>0</v>
      </c>
      <c r="AO90" s="334">
        <f t="shared" si="4"/>
        <v>0</v>
      </c>
    </row>
    <row r="91" spans="1:41" ht="15">
      <c r="A91" s="34"/>
      <c r="B91" s="35" t="s">
        <v>33</v>
      </c>
      <c r="C91" s="36" t="s">
        <v>0</v>
      </c>
      <c r="D91" s="323">
        <f>'День 5'!AN91</f>
        <v>0</v>
      </c>
      <c r="E91" s="38"/>
      <c r="F91" s="56"/>
      <c r="G91" s="56"/>
      <c r="H91" s="56"/>
      <c r="I91" s="56"/>
      <c r="J91" s="56"/>
      <c r="K91" s="56"/>
      <c r="L91" s="56"/>
      <c r="M91" s="56"/>
      <c r="N91" s="70"/>
      <c r="O91" s="70"/>
      <c r="P91" s="56"/>
      <c r="Q91" s="56"/>
      <c r="R91" s="56"/>
      <c r="S91" s="57"/>
      <c r="T91" s="56"/>
      <c r="U91" s="56"/>
      <c r="V91" s="159"/>
      <c r="W91" s="159"/>
      <c r="X91" s="95"/>
      <c r="Y91" s="95"/>
      <c r="Z91" s="57"/>
      <c r="AA91" s="57"/>
      <c r="AB91" s="56"/>
      <c r="AC91" s="56"/>
      <c r="AD91" s="56"/>
      <c r="AE91" s="56"/>
      <c r="AF91" s="58"/>
      <c r="AG91" s="58"/>
      <c r="AH91" s="21"/>
      <c r="AI91" s="21"/>
      <c r="AJ91" s="56"/>
      <c r="AK91" s="56"/>
      <c r="AL91" s="58">
        <f t="shared" si="5"/>
        <v>0</v>
      </c>
      <c r="AM91" s="58">
        <f t="shared" si="6"/>
        <v>0</v>
      </c>
      <c r="AN91" s="59">
        <f t="shared" si="7"/>
        <v>0</v>
      </c>
      <c r="AO91" s="334">
        <f t="shared" si="4"/>
        <v>0</v>
      </c>
    </row>
    <row r="92" spans="1:41" ht="15">
      <c r="A92" s="34"/>
      <c r="B92" s="35" t="s">
        <v>45</v>
      </c>
      <c r="C92" s="36" t="s">
        <v>0</v>
      </c>
      <c r="D92" s="323">
        <f>'День 5'!AN92</f>
        <v>0</v>
      </c>
      <c r="E92" s="38"/>
      <c r="F92" s="56"/>
      <c r="G92" s="56"/>
      <c r="H92" s="56"/>
      <c r="I92" s="56"/>
      <c r="J92" s="56"/>
      <c r="K92" s="56"/>
      <c r="L92" s="56"/>
      <c r="M92" s="56"/>
      <c r="N92" s="70"/>
      <c r="O92" s="70"/>
      <c r="P92" s="210">
        <v>0.0008</v>
      </c>
      <c r="Q92" s="210">
        <v>0.001</v>
      </c>
      <c r="R92" s="56"/>
      <c r="S92" s="57"/>
      <c r="T92" s="56"/>
      <c r="U92" s="56"/>
      <c r="V92" s="159"/>
      <c r="W92" s="159"/>
      <c r="X92" s="95"/>
      <c r="Y92" s="95"/>
      <c r="Z92" s="57"/>
      <c r="AA92" s="57"/>
      <c r="AB92" s="56"/>
      <c r="AC92" s="56"/>
      <c r="AD92" s="56"/>
      <c r="AE92" s="56"/>
      <c r="AF92" s="58"/>
      <c r="AG92" s="58"/>
      <c r="AH92" s="21"/>
      <c r="AI92" s="21"/>
      <c r="AJ92" s="56"/>
      <c r="AK92" s="56"/>
      <c r="AL92" s="58">
        <f t="shared" si="5"/>
        <v>0</v>
      </c>
      <c r="AM92" s="58">
        <f t="shared" si="6"/>
        <v>0</v>
      </c>
      <c r="AN92" s="59">
        <f t="shared" si="7"/>
        <v>0</v>
      </c>
      <c r="AO92" s="334">
        <f t="shared" si="4"/>
        <v>0</v>
      </c>
    </row>
    <row r="93" spans="1:41" ht="15">
      <c r="A93" s="34"/>
      <c r="B93" s="43" t="s">
        <v>153</v>
      </c>
      <c r="C93" s="36" t="s">
        <v>0</v>
      </c>
      <c r="D93" s="323">
        <f>'День 5'!AN93</f>
        <v>0</v>
      </c>
      <c r="E93" s="38"/>
      <c r="F93" s="56"/>
      <c r="G93" s="56"/>
      <c r="H93" s="56"/>
      <c r="I93" s="56"/>
      <c r="J93" s="56"/>
      <c r="K93" s="56"/>
      <c r="L93" s="56"/>
      <c r="M93" s="56"/>
      <c r="N93" s="70"/>
      <c r="O93" s="70"/>
      <c r="P93" s="56"/>
      <c r="Q93" s="56"/>
      <c r="R93" s="56"/>
      <c r="S93" s="57"/>
      <c r="T93" s="56"/>
      <c r="U93" s="56"/>
      <c r="V93" s="159"/>
      <c r="W93" s="159"/>
      <c r="X93" s="95"/>
      <c r="Y93" s="95"/>
      <c r="Z93" s="57"/>
      <c r="AA93" s="57"/>
      <c r="AB93" s="56"/>
      <c r="AC93" s="56"/>
      <c r="AD93" s="56"/>
      <c r="AE93" s="56"/>
      <c r="AF93" s="58"/>
      <c r="AG93" s="58"/>
      <c r="AH93" s="21"/>
      <c r="AI93" s="21"/>
      <c r="AJ93" s="56"/>
      <c r="AK93" s="56"/>
      <c r="AL93" s="58">
        <f t="shared" si="5"/>
        <v>0</v>
      </c>
      <c r="AM93" s="58">
        <f t="shared" si="6"/>
        <v>0</v>
      </c>
      <c r="AN93" s="59">
        <f t="shared" si="7"/>
        <v>0</v>
      </c>
      <c r="AO93" s="334">
        <f t="shared" si="4"/>
        <v>0</v>
      </c>
    </row>
    <row r="94" spans="1:41" ht="15">
      <c r="A94" s="34"/>
      <c r="B94" s="43" t="s">
        <v>154</v>
      </c>
      <c r="C94" s="36" t="s">
        <v>0</v>
      </c>
      <c r="D94" s="323">
        <f>'День 5'!AN94</f>
        <v>0</v>
      </c>
      <c r="E94" s="38"/>
      <c r="F94" s="56"/>
      <c r="G94" s="56"/>
      <c r="H94" s="56"/>
      <c r="I94" s="56"/>
      <c r="J94" s="56"/>
      <c r="K94" s="56"/>
      <c r="L94" s="56"/>
      <c r="M94" s="56"/>
      <c r="N94" s="70"/>
      <c r="O94" s="70"/>
      <c r="P94" s="56"/>
      <c r="Q94" s="56"/>
      <c r="R94" s="56"/>
      <c r="S94" s="57"/>
      <c r="T94" s="56"/>
      <c r="U94" s="56"/>
      <c r="V94" s="159"/>
      <c r="W94" s="159"/>
      <c r="X94" s="95"/>
      <c r="Y94" s="95"/>
      <c r="Z94" s="57"/>
      <c r="AA94" s="57"/>
      <c r="AB94" s="56"/>
      <c r="AC94" s="56"/>
      <c r="AD94" s="56"/>
      <c r="AE94" s="56"/>
      <c r="AF94" s="58"/>
      <c r="AG94" s="58"/>
      <c r="AH94" s="21"/>
      <c r="AI94" s="21"/>
      <c r="AJ94" s="56"/>
      <c r="AK94" s="56"/>
      <c r="AL94" s="58">
        <f t="shared" si="5"/>
        <v>0</v>
      </c>
      <c r="AM94" s="58">
        <f t="shared" si="6"/>
        <v>0</v>
      </c>
      <c r="AN94" s="59">
        <f t="shared" si="7"/>
        <v>0</v>
      </c>
      <c r="AO94" s="334">
        <f t="shared" si="4"/>
        <v>0</v>
      </c>
    </row>
    <row r="95" spans="1:41" ht="15">
      <c r="A95" s="34"/>
      <c r="B95" s="43" t="s">
        <v>155</v>
      </c>
      <c r="C95" s="36" t="s">
        <v>0</v>
      </c>
      <c r="D95" s="323">
        <f>'День 5'!AN95</f>
        <v>0</v>
      </c>
      <c r="E95" s="38"/>
      <c r="F95" s="56"/>
      <c r="G95" s="56"/>
      <c r="H95" s="56"/>
      <c r="I95" s="56"/>
      <c r="J95" s="56"/>
      <c r="K95" s="56"/>
      <c r="L95" s="56"/>
      <c r="M95" s="56"/>
      <c r="N95" s="70"/>
      <c r="O95" s="70"/>
      <c r="P95" s="56"/>
      <c r="Q95" s="56"/>
      <c r="R95" s="56"/>
      <c r="S95" s="57"/>
      <c r="T95" s="56"/>
      <c r="U95" s="56"/>
      <c r="V95" s="159"/>
      <c r="W95" s="159"/>
      <c r="X95" s="95"/>
      <c r="Y95" s="95"/>
      <c r="Z95" s="57"/>
      <c r="AA95" s="57"/>
      <c r="AB95" s="56"/>
      <c r="AC95" s="56"/>
      <c r="AD95" s="56"/>
      <c r="AE95" s="56"/>
      <c r="AF95" s="58"/>
      <c r="AG95" s="58"/>
      <c r="AH95" s="21"/>
      <c r="AI95" s="21"/>
      <c r="AJ95" s="56"/>
      <c r="AK95" s="56"/>
      <c r="AL95" s="58">
        <f t="shared" si="5"/>
        <v>0</v>
      </c>
      <c r="AM95" s="58">
        <f t="shared" si="6"/>
        <v>0</v>
      </c>
      <c r="AN95" s="59">
        <f t="shared" si="7"/>
        <v>0</v>
      </c>
      <c r="AO95" s="334">
        <f t="shared" si="4"/>
        <v>0</v>
      </c>
    </row>
    <row r="96" spans="1:41" ht="15">
      <c r="A96" s="34"/>
      <c r="B96" s="43" t="s">
        <v>65</v>
      </c>
      <c r="C96" s="36" t="s">
        <v>0</v>
      </c>
      <c r="D96" s="323">
        <f>'День 5'!AN96</f>
        <v>0</v>
      </c>
      <c r="E96" s="38"/>
      <c r="F96" s="56"/>
      <c r="G96" s="56"/>
      <c r="H96" s="56"/>
      <c r="I96" s="56"/>
      <c r="J96" s="56"/>
      <c r="K96" s="56"/>
      <c r="L96" s="56"/>
      <c r="M96" s="56"/>
      <c r="N96" s="70"/>
      <c r="O96" s="70"/>
      <c r="P96" s="56"/>
      <c r="Q96" s="56"/>
      <c r="R96" s="56"/>
      <c r="S96" s="57"/>
      <c r="T96" s="56"/>
      <c r="U96" s="56"/>
      <c r="V96" s="159"/>
      <c r="W96" s="159"/>
      <c r="X96" s="95"/>
      <c r="Y96" s="95"/>
      <c r="Z96" s="57"/>
      <c r="AA96" s="57"/>
      <c r="AB96" s="56"/>
      <c r="AC96" s="56"/>
      <c r="AD96" s="56"/>
      <c r="AE96" s="56"/>
      <c r="AF96" s="58"/>
      <c r="AG96" s="58"/>
      <c r="AH96" s="21"/>
      <c r="AI96" s="21"/>
      <c r="AJ96" s="56"/>
      <c r="AK96" s="56"/>
      <c r="AL96" s="58">
        <f t="shared" si="5"/>
        <v>0</v>
      </c>
      <c r="AM96" s="58">
        <f t="shared" si="6"/>
        <v>0</v>
      </c>
      <c r="AN96" s="59">
        <f t="shared" si="7"/>
        <v>0</v>
      </c>
      <c r="AO96" s="334">
        <f t="shared" si="4"/>
        <v>0</v>
      </c>
    </row>
    <row r="97" spans="1:41" ht="15">
      <c r="A97" s="34"/>
      <c r="B97" s="35" t="s">
        <v>62</v>
      </c>
      <c r="C97" s="36" t="s">
        <v>0</v>
      </c>
      <c r="D97" s="323">
        <f>'День 5'!AN97</f>
        <v>0</v>
      </c>
      <c r="E97" s="38"/>
      <c r="F97" s="56"/>
      <c r="G97" s="56"/>
      <c r="H97" s="56"/>
      <c r="I97" s="56"/>
      <c r="J97" s="56"/>
      <c r="K97" s="56"/>
      <c r="L97" s="56"/>
      <c r="M97" s="56"/>
      <c r="N97" s="70"/>
      <c r="O97" s="70"/>
      <c r="P97" s="56"/>
      <c r="Q97" s="56"/>
      <c r="R97" s="56"/>
      <c r="S97" s="57"/>
      <c r="T97" s="56"/>
      <c r="U97" s="56"/>
      <c r="V97" s="159"/>
      <c r="W97" s="159"/>
      <c r="X97" s="95"/>
      <c r="Y97" s="95"/>
      <c r="Z97" s="57"/>
      <c r="AA97" s="57"/>
      <c r="AB97" s="56"/>
      <c r="AC97" s="56"/>
      <c r="AD97" s="56"/>
      <c r="AE97" s="56"/>
      <c r="AF97" s="58"/>
      <c r="AG97" s="58"/>
      <c r="AH97" s="21"/>
      <c r="AI97" s="21"/>
      <c r="AJ97" s="56"/>
      <c r="AK97" s="56"/>
      <c r="AL97" s="58">
        <f t="shared" si="5"/>
        <v>0</v>
      </c>
      <c r="AM97" s="58">
        <f t="shared" si="6"/>
        <v>0</v>
      </c>
      <c r="AN97" s="59">
        <f t="shared" si="7"/>
        <v>0</v>
      </c>
      <c r="AO97" s="334">
        <f t="shared" si="4"/>
        <v>0</v>
      </c>
    </row>
    <row r="98" spans="1:41" ht="15">
      <c r="A98" s="125">
        <v>25</v>
      </c>
      <c r="B98" s="126" t="s">
        <v>156</v>
      </c>
      <c r="C98" s="119" t="s">
        <v>0</v>
      </c>
      <c r="D98" s="323">
        <f>'День 5'!AN98</f>
        <v>0</v>
      </c>
      <c r="E98" s="128"/>
      <c r="F98" s="56"/>
      <c r="G98" s="56"/>
      <c r="H98" s="56"/>
      <c r="I98" s="56"/>
      <c r="J98" s="56"/>
      <c r="K98" s="56"/>
      <c r="L98" s="56"/>
      <c r="M98" s="56"/>
      <c r="N98" s="70"/>
      <c r="O98" s="70"/>
      <c r="P98" s="56"/>
      <c r="Q98" s="56"/>
      <c r="R98" s="56"/>
      <c r="S98" s="57"/>
      <c r="T98" s="56"/>
      <c r="U98" s="56"/>
      <c r="V98" s="159"/>
      <c r="W98" s="159"/>
      <c r="X98" s="95"/>
      <c r="Y98" s="95"/>
      <c r="Z98" s="57"/>
      <c r="AA98" s="57"/>
      <c r="AB98" s="56"/>
      <c r="AC98" s="56"/>
      <c r="AD98" s="56"/>
      <c r="AE98" s="56"/>
      <c r="AF98" s="58"/>
      <c r="AG98" s="58"/>
      <c r="AH98" s="21"/>
      <c r="AI98" s="21"/>
      <c r="AJ98" s="56"/>
      <c r="AK98" s="56"/>
      <c r="AL98" s="122">
        <f>AL99+AL100+AL101+AL102+AL103</f>
        <v>0</v>
      </c>
      <c r="AM98" s="122">
        <f>AM99+AM100+AM101+AM102+AM103</f>
        <v>0</v>
      </c>
      <c r="AN98" s="122">
        <f>AN99+AN100+AN101+AN102+AN103</f>
        <v>0</v>
      </c>
      <c r="AO98" s="334">
        <f t="shared" si="4"/>
        <v>0</v>
      </c>
    </row>
    <row r="99" spans="1:41" ht="15" customHeight="1">
      <c r="A99" s="180"/>
      <c r="B99" s="181" t="s">
        <v>157</v>
      </c>
      <c r="C99" s="36" t="s">
        <v>0</v>
      </c>
      <c r="D99" s="323">
        <f>'День 5'!AN99</f>
        <v>0</v>
      </c>
      <c r="E99" s="38"/>
      <c r="F99" s="56"/>
      <c r="G99" s="56"/>
      <c r="H99" s="56"/>
      <c r="I99" s="56"/>
      <c r="J99" s="56"/>
      <c r="K99" s="56"/>
      <c r="L99" s="56"/>
      <c r="M99" s="56"/>
      <c r="N99" s="70"/>
      <c r="O99" s="70"/>
      <c r="P99" s="56"/>
      <c r="Q99" s="56"/>
      <c r="R99" s="56"/>
      <c r="S99" s="57"/>
      <c r="T99" s="56"/>
      <c r="U99" s="56"/>
      <c r="V99" s="159"/>
      <c r="W99" s="159"/>
      <c r="X99" s="95"/>
      <c r="Y99" s="95"/>
      <c r="Z99" s="57"/>
      <c r="AA99" s="57"/>
      <c r="AB99" s="56"/>
      <c r="AC99" s="56"/>
      <c r="AD99" s="56"/>
      <c r="AE99" s="56"/>
      <c r="AF99" s="58"/>
      <c r="AG99" s="58"/>
      <c r="AH99" s="21"/>
      <c r="AI99" s="21"/>
      <c r="AJ99" s="56"/>
      <c r="AK99" s="56"/>
      <c r="AL99" s="58">
        <f t="shared" si="5"/>
        <v>0</v>
      </c>
      <c r="AM99" s="58">
        <f t="shared" si="6"/>
        <v>0</v>
      </c>
      <c r="AN99" s="59">
        <f t="shared" si="7"/>
        <v>0</v>
      </c>
      <c r="AO99" s="334">
        <f t="shared" si="4"/>
        <v>0</v>
      </c>
    </row>
    <row r="100" spans="1:41" ht="15" customHeight="1">
      <c r="A100" s="180"/>
      <c r="B100" s="43" t="s">
        <v>203</v>
      </c>
      <c r="C100" s="36" t="s">
        <v>0</v>
      </c>
      <c r="D100" s="323">
        <f>'День 5'!AN100</f>
        <v>0</v>
      </c>
      <c r="E100" s="38"/>
      <c r="F100" s="56"/>
      <c r="G100" s="56"/>
      <c r="H100" s="56"/>
      <c r="I100" s="56"/>
      <c r="J100" s="56"/>
      <c r="K100" s="56"/>
      <c r="L100" s="56"/>
      <c r="M100" s="56"/>
      <c r="N100" s="70"/>
      <c r="O100" s="70"/>
      <c r="P100" s="56"/>
      <c r="Q100" s="56"/>
      <c r="R100" s="56"/>
      <c r="S100" s="57"/>
      <c r="T100" s="56"/>
      <c r="U100" s="56"/>
      <c r="V100" s="159"/>
      <c r="W100" s="159"/>
      <c r="X100" s="95"/>
      <c r="Y100" s="95"/>
      <c r="Z100" s="57"/>
      <c r="AA100" s="57"/>
      <c r="AB100" s="56"/>
      <c r="AC100" s="56"/>
      <c r="AD100" s="56"/>
      <c r="AE100" s="56"/>
      <c r="AF100" s="58"/>
      <c r="AG100" s="58"/>
      <c r="AH100" s="21"/>
      <c r="AI100" s="21"/>
      <c r="AJ100" s="56"/>
      <c r="AK100" s="56"/>
      <c r="AL100" s="58">
        <f t="shared" si="5"/>
        <v>0</v>
      </c>
      <c r="AM100" s="58">
        <f t="shared" si="6"/>
        <v>0</v>
      </c>
      <c r="AN100" s="59">
        <f t="shared" si="7"/>
        <v>0</v>
      </c>
      <c r="AO100" s="334">
        <f t="shared" si="4"/>
        <v>0</v>
      </c>
    </row>
    <row r="101" spans="1:41" ht="15" customHeight="1">
      <c r="A101" s="180"/>
      <c r="B101" s="181" t="s">
        <v>124</v>
      </c>
      <c r="C101" s="36" t="s">
        <v>0</v>
      </c>
      <c r="D101" s="323">
        <f>'День 5'!AN101</f>
        <v>0</v>
      </c>
      <c r="E101" s="38"/>
      <c r="F101" s="56"/>
      <c r="G101" s="56"/>
      <c r="H101" s="56"/>
      <c r="I101" s="56"/>
      <c r="J101" s="56"/>
      <c r="K101" s="56"/>
      <c r="L101" s="56"/>
      <c r="M101" s="56"/>
      <c r="N101" s="70"/>
      <c r="O101" s="70"/>
      <c r="P101" s="56"/>
      <c r="Q101" s="56"/>
      <c r="R101" s="56"/>
      <c r="S101" s="57"/>
      <c r="T101" s="56"/>
      <c r="U101" s="56"/>
      <c r="V101" s="159"/>
      <c r="W101" s="159"/>
      <c r="X101" s="95"/>
      <c r="Y101" s="95"/>
      <c r="Z101" s="57"/>
      <c r="AA101" s="57"/>
      <c r="AB101" s="56"/>
      <c r="AC101" s="56"/>
      <c r="AD101" s="56"/>
      <c r="AE101" s="56"/>
      <c r="AF101" s="58"/>
      <c r="AG101" s="58"/>
      <c r="AH101" s="21"/>
      <c r="AI101" s="21"/>
      <c r="AJ101" s="56"/>
      <c r="AK101" s="56"/>
      <c r="AL101" s="58">
        <f>(AJ101+AF101+AD101+AB101+Z101+X101+V101+T101+R101+P101+N101+J101+H101+F101+AH101+L101)*$AL$3</f>
        <v>0</v>
      </c>
      <c r="AM101" s="58">
        <f t="shared" si="6"/>
        <v>0</v>
      </c>
      <c r="AN101" s="59">
        <f t="shared" si="7"/>
        <v>0</v>
      </c>
      <c r="AO101" s="334">
        <f t="shared" si="4"/>
        <v>0</v>
      </c>
    </row>
    <row r="102" spans="1:41" ht="15" customHeight="1">
      <c r="A102" s="41"/>
      <c r="B102" s="177" t="s">
        <v>53</v>
      </c>
      <c r="C102" s="36" t="s">
        <v>0</v>
      </c>
      <c r="D102" s="323">
        <f>'День 5'!AN102</f>
        <v>0</v>
      </c>
      <c r="E102" s="38"/>
      <c r="F102" s="56"/>
      <c r="G102" s="56"/>
      <c r="H102" s="56"/>
      <c r="I102" s="56"/>
      <c r="J102" s="56"/>
      <c r="K102" s="56"/>
      <c r="L102" s="56"/>
      <c r="M102" s="56"/>
      <c r="N102" s="70"/>
      <c r="O102" s="70"/>
      <c r="P102" s="56"/>
      <c r="Q102" s="56"/>
      <c r="R102" s="56"/>
      <c r="S102" s="57"/>
      <c r="T102" s="56"/>
      <c r="U102" s="56"/>
      <c r="V102" s="159"/>
      <c r="W102" s="159"/>
      <c r="X102" s="95"/>
      <c r="Y102" s="95"/>
      <c r="Z102" s="57"/>
      <c r="AA102" s="57"/>
      <c r="AB102" s="56"/>
      <c r="AC102" s="56"/>
      <c r="AD102" s="56"/>
      <c r="AE102" s="56"/>
      <c r="AF102" s="58"/>
      <c r="AG102" s="58"/>
      <c r="AH102" s="21"/>
      <c r="AI102" s="21"/>
      <c r="AJ102" s="56"/>
      <c r="AK102" s="56"/>
      <c r="AL102" s="58">
        <f t="shared" si="5"/>
        <v>0</v>
      </c>
      <c r="AM102" s="58">
        <f t="shared" si="6"/>
        <v>0</v>
      </c>
      <c r="AN102" s="59">
        <f t="shared" si="7"/>
        <v>0</v>
      </c>
      <c r="AO102" s="334">
        <f t="shared" si="4"/>
        <v>0</v>
      </c>
    </row>
    <row r="103" spans="1:41" ht="15" customHeight="1">
      <c r="A103" s="182"/>
      <c r="B103" s="183" t="s">
        <v>57</v>
      </c>
      <c r="C103" s="36" t="s">
        <v>0</v>
      </c>
      <c r="D103" s="323">
        <f>'День 5'!AN103</f>
        <v>0</v>
      </c>
      <c r="E103" s="38"/>
      <c r="F103" s="56"/>
      <c r="G103" s="56"/>
      <c r="H103" s="56"/>
      <c r="I103" s="56"/>
      <c r="J103" s="56"/>
      <c r="K103" s="56"/>
      <c r="L103" s="56"/>
      <c r="M103" s="56"/>
      <c r="N103" s="70"/>
      <c r="O103" s="70"/>
      <c r="P103" s="56"/>
      <c r="Q103" s="56"/>
      <c r="R103" s="56"/>
      <c r="S103" s="57"/>
      <c r="T103" s="56"/>
      <c r="U103" s="56"/>
      <c r="V103" s="159"/>
      <c r="W103" s="159"/>
      <c r="X103" s="95"/>
      <c r="Y103" s="95"/>
      <c r="Z103" s="57"/>
      <c r="AA103" s="57"/>
      <c r="AB103" s="210">
        <v>0.02</v>
      </c>
      <c r="AC103" s="210">
        <v>0.02</v>
      </c>
      <c r="AD103" s="56"/>
      <c r="AE103" s="56"/>
      <c r="AF103" s="58"/>
      <c r="AG103" s="58"/>
      <c r="AH103" s="21"/>
      <c r="AI103" s="21"/>
      <c r="AJ103" s="56"/>
      <c r="AK103" s="56"/>
      <c r="AL103" s="58">
        <f t="shared" si="5"/>
        <v>0</v>
      </c>
      <c r="AM103" s="58">
        <f t="shared" si="6"/>
        <v>0</v>
      </c>
      <c r="AN103" s="59">
        <f t="shared" si="7"/>
        <v>0</v>
      </c>
      <c r="AO103" s="334">
        <f t="shared" si="4"/>
        <v>0</v>
      </c>
    </row>
    <row r="104" spans="1:41" ht="15">
      <c r="A104" s="125">
        <v>26</v>
      </c>
      <c r="B104" s="126" t="s">
        <v>158</v>
      </c>
      <c r="C104" s="119" t="s">
        <v>0</v>
      </c>
      <c r="D104" s="323">
        <f>'День 5'!AN104</f>
        <v>0</v>
      </c>
      <c r="E104" s="128"/>
      <c r="F104" s="56"/>
      <c r="G104" s="56"/>
      <c r="H104" s="56"/>
      <c r="I104" s="56"/>
      <c r="J104" s="56"/>
      <c r="K104" s="56"/>
      <c r="L104" s="56"/>
      <c r="M104" s="56"/>
      <c r="N104" s="70"/>
      <c r="O104" s="70"/>
      <c r="P104" s="56"/>
      <c r="Q104" s="56"/>
      <c r="R104" s="56"/>
      <c r="S104" s="57"/>
      <c r="T104" s="56"/>
      <c r="U104" s="56"/>
      <c r="V104" s="159"/>
      <c r="W104" s="159"/>
      <c r="X104" s="95"/>
      <c r="Y104" s="95"/>
      <c r="Z104" s="57"/>
      <c r="AA104" s="57"/>
      <c r="AB104" s="56"/>
      <c r="AC104" s="56"/>
      <c r="AD104" s="56"/>
      <c r="AE104" s="56"/>
      <c r="AF104" s="58"/>
      <c r="AG104" s="58"/>
      <c r="AH104" s="21"/>
      <c r="AI104" s="21"/>
      <c r="AJ104" s="56"/>
      <c r="AK104" s="56"/>
      <c r="AL104" s="122">
        <f>AL105+AL106</f>
        <v>0</v>
      </c>
      <c r="AM104" s="122">
        <f>AM105+AM106</f>
        <v>0</v>
      </c>
      <c r="AN104" s="122">
        <f>AN105+AN106</f>
        <v>0</v>
      </c>
      <c r="AO104" s="334">
        <f t="shared" si="4"/>
        <v>0</v>
      </c>
    </row>
    <row r="105" spans="1:41" ht="15" customHeight="1">
      <c r="A105" s="41"/>
      <c r="B105" s="112" t="s">
        <v>41</v>
      </c>
      <c r="C105" s="36" t="s">
        <v>0</v>
      </c>
      <c r="D105" s="323">
        <f>'День 5'!AN105</f>
        <v>0</v>
      </c>
      <c r="E105" s="38"/>
      <c r="F105" s="56"/>
      <c r="G105" s="56"/>
      <c r="H105" s="56"/>
      <c r="I105" s="56"/>
      <c r="J105" s="56"/>
      <c r="K105" s="56"/>
      <c r="L105" s="56"/>
      <c r="M105" s="56"/>
      <c r="N105" s="70"/>
      <c r="O105" s="70"/>
      <c r="P105" s="56"/>
      <c r="Q105" s="56"/>
      <c r="R105" s="56"/>
      <c r="S105" s="57"/>
      <c r="T105" s="56"/>
      <c r="U105" s="56"/>
      <c r="V105" s="159"/>
      <c r="W105" s="159"/>
      <c r="X105" s="95"/>
      <c r="Y105" s="95"/>
      <c r="Z105" s="57"/>
      <c r="AA105" s="57"/>
      <c r="AB105" s="56"/>
      <c r="AC105" s="56"/>
      <c r="AD105" s="56"/>
      <c r="AE105" s="56"/>
      <c r="AF105" s="58"/>
      <c r="AG105" s="58"/>
      <c r="AH105" s="21"/>
      <c r="AI105" s="21"/>
      <c r="AJ105" s="56"/>
      <c r="AK105" s="56"/>
      <c r="AL105" s="58">
        <f t="shared" si="5"/>
        <v>0</v>
      </c>
      <c r="AM105" s="58">
        <f t="shared" si="6"/>
        <v>0</v>
      </c>
      <c r="AN105" s="59">
        <f t="shared" si="7"/>
        <v>0</v>
      </c>
      <c r="AO105" s="334">
        <f t="shared" si="4"/>
        <v>0</v>
      </c>
    </row>
    <row r="106" spans="1:41" ht="15" customHeight="1">
      <c r="A106" s="41"/>
      <c r="B106" s="112" t="s">
        <v>303</v>
      </c>
      <c r="C106" s="36" t="s">
        <v>0</v>
      </c>
      <c r="D106" s="323">
        <f>'День 5'!AN106</f>
        <v>0</v>
      </c>
      <c r="E106" s="38"/>
      <c r="F106" s="56"/>
      <c r="G106" s="56"/>
      <c r="H106" s="56"/>
      <c r="I106" s="56"/>
      <c r="J106" s="56"/>
      <c r="K106" s="56"/>
      <c r="L106" s="210">
        <v>0.125</v>
      </c>
      <c r="M106" s="210">
        <v>0.125</v>
      </c>
      <c r="N106" s="70"/>
      <c r="O106" s="70"/>
      <c r="P106" s="56"/>
      <c r="Q106" s="56"/>
      <c r="R106" s="56"/>
      <c r="S106" s="57"/>
      <c r="T106" s="56"/>
      <c r="U106" s="56"/>
      <c r="V106" s="159"/>
      <c r="W106" s="159"/>
      <c r="X106" s="95"/>
      <c r="Y106" s="95"/>
      <c r="Z106" s="57"/>
      <c r="AA106" s="57"/>
      <c r="AB106" s="56"/>
      <c r="AC106" s="56"/>
      <c r="AD106" s="56"/>
      <c r="AE106" s="56"/>
      <c r="AF106" s="58"/>
      <c r="AG106" s="58"/>
      <c r="AH106" s="21"/>
      <c r="AI106" s="21"/>
      <c r="AJ106" s="56"/>
      <c r="AK106" s="56"/>
      <c r="AL106" s="58">
        <f t="shared" si="5"/>
        <v>0</v>
      </c>
      <c r="AM106" s="58">
        <f t="shared" si="6"/>
        <v>0</v>
      </c>
      <c r="AN106" s="59">
        <f t="shared" si="7"/>
        <v>0</v>
      </c>
      <c r="AO106" s="334">
        <f t="shared" si="4"/>
        <v>0</v>
      </c>
    </row>
    <row r="107" spans="1:41" ht="15">
      <c r="A107" s="117">
        <v>27</v>
      </c>
      <c r="B107" s="127" t="s">
        <v>176</v>
      </c>
      <c r="C107" s="119" t="s">
        <v>0</v>
      </c>
      <c r="D107" s="323">
        <f>'День 5'!AN107</f>
        <v>0</v>
      </c>
      <c r="E107" s="128"/>
      <c r="F107" s="56"/>
      <c r="G107" s="56"/>
      <c r="H107" s="56"/>
      <c r="I107" s="56"/>
      <c r="J107" s="56"/>
      <c r="K107" s="56"/>
      <c r="L107" s="56"/>
      <c r="M107" s="56"/>
      <c r="N107" s="70"/>
      <c r="O107" s="70"/>
      <c r="P107" s="56"/>
      <c r="Q107" s="56"/>
      <c r="R107" s="56"/>
      <c r="S107" s="57"/>
      <c r="T107" s="56"/>
      <c r="U107" s="56"/>
      <c r="V107" s="159"/>
      <c r="W107" s="159"/>
      <c r="X107" s="95"/>
      <c r="Y107" s="95"/>
      <c r="Z107" s="57"/>
      <c r="AA107" s="57"/>
      <c r="AB107" s="56"/>
      <c r="AC107" s="56"/>
      <c r="AD107" s="56"/>
      <c r="AE107" s="56"/>
      <c r="AF107" s="58"/>
      <c r="AG107" s="58"/>
      <c r="AH107" s="21"/>
      <c r="AI107" s="21"/>
      <c r="AJ107" s="56"/>
      <c r="AK107" s="56"/>
      <c r="AL107" s="107">
        <f t="shared" si="5"/>
        <v>0</v>
      </c>
      <c r="AM107" s="107">
        <f t="shared" si="6"/>
        <v>0</v>
      </c>
      <c r="AN107" s="107">
        <f t="shared" si="7"/>
        <v>0</v>
      </c>
      <c r="AO107" s="334">
        <f t="shared" si="4"/>
        <v>0</v>
      </c>
    </row>
    <row r="108" spans="1:41" ht="15">
      <c r="A108" s="117">
        <v>28</v>
      </c>
      <c r="B108" s="128" t="s">
        <v>107</v>
      </c>
      <c r="C108" s="119" t="s">
        <v>0</v>
      </c>
      <c r="D108" s="323">
        <f>'День 5'!AN108</f>
        <v>0</v>
      </c>
      <c r="E108" s="128"/>
      <c r="F108" s="56"/>
      <c r="G108" s="56"/>
      <c r="H108" s="56"/>
      <c r="I108" s="56"/>
      <c r="J108" s="56"/>
      <c r="K108" s="56"/>
      <c r="L108" s="56"/>
      <c r="M108" s="56"/>
      <c r="N108" s="70"/>
      <c r="O108" s="70"/>
      <c r="P108" s="56"/>
      <c r="Q108" s="56"/>
      <c r="R108" s="56"/>
      <c r="S108" s="57"/>
      <c r="T108" s="56"/>
      <c r="U108" s="56"/>
      <c r="V108" s="159"/>
      <c r="W108" s="159"/>
      <c r="X108" s="95"/>
      <c r="Y108" s="95"/>
      <c r="Z108" s="57"/>
      <c r="AA108" s="57"/>
      <c r="AB108" s="56"/>
      <c r="AC108" s="56"/>
      <c r="AD108" s="56"/>
      <c r="AE108" s="56"/>
      <c r="AF108" s="58"/>
      <c r="AG108" s="58"/>
      <c r="AH108" s="21"/>
      <c r="AI108" s="21"/>
      <c r="AJ108" s="56"/>
      <c r="AK108" s="56"/>
      <c r="AL108" s="107">
        <f t="shared" si="5"/>
        <v>0</v>
      </c>
      <c r="AM108" s="107">
        <f t="shared" si="6"/>
        <v>0</v>
      </c>
      <c r="AN108" s="107">
        <f t="shared" si="7"/>
        <v>0</v>
      </c>
      <c r="AO108" s="334">
        <f t="shared" si="4"/>
        <v>0</v>
      </c>
    </row>
    <row r="109" spans="1:41" ht="15">
      <c r="A109" s="117">
        <v>29</v>
      </c>
      <c r="B109" s="128" t="s">
        <v>16</v>
      </c>
      <c r="C109" s="119" t="s">
        <v>0</v>
      </c>
      <c r="D109" s="323">
        <f>'День 5'!AN109</f>
        <v>0</v>
      </c>
      <c r="E109" s="128"/>
      <c r="F109" s="56"/>
      <c r="G109" s="56"/>
      <c r="H109" s="56"/>
      <c r="I109" s="56"/>
      <c r="J109" s="56"/>
      <c r="K109" s="56"/>
      <c r="L109" s="56"/>
      <c r="M109" s="56"/>
      <c r="N109" s="70"/>
      <c r="O109" s="70"/>
      <c r="P109" s="56"/>
      <c r="Q109" s="56"/>
      <c r="R109" s="56"/>
      <c r="S109" s="57"/>
      <c r="T109" s="56"/>
      <c r="U109" s="56"/>
      <c r="V109" s="159"/>
      <c r="W109" s="159"/>
      <c r="X109" s="95"/>
      <c r="Y109" s="95"/>
      <c r="Z109" s="57"/>
      <c r="AA109" s="57"/>
      <c r="AB109" s="56"/>
      <c r="AC109" s="56"/>
      <c r="AD109" s="56"/>
      <c r="AE109" s="56"/>
      <c r="AF109" s="58"/>
      <c r="AG109" s="58"/>
      <c r="AH109" s="21"/>
      <c r="AI109" s="21"/>
      <c r="AJ109" s="56"/>
      <c r="AK109" s="56"/>
      <c r="AL109" s="107">
        <f t="shared" si="5"/>
        <v>0</v>
      </c>
      <c r="AM109" s="107">
        <f t="shared" si="6"/>
        <v>0</v>
      </c>
      <c r="AN109" s="107">
        <f t="shared" si="7"/>
        <v>0</v>
      </c>
      <c r="AO109" s="334">
        <f t="shared" si="4"/>
        <v>0</v>
      </c>
    </row>
    <row r="110" spans="1:41" ht="15">
      <c r="A110" s="117">
        <v>30</v>
      </c>
      <c r="B110" s="119" t="s">
        <v>52</v>
      </c>
      <c r="C110" s="119" t="s">
        <v>0</v>
      </c>
      <c r="D110" s="323">
        <f>'День 5'!AN110</f>
        <v>0</v>
      </c>
      <c r="E110" s="128"/>
      <c r="F110" s="56"/>
      <c r="G110" s="56"/>
      <c r="H110" s="56"/>
      <c r="I110" s="56"/>
      <c r="J110" s="56"/>
      <c r="K110" s="56"/>
      <c r="L110" s="56"/>
      <c r="M110" s="56"/>
      <c r="N110" s="70"/>
      <c r="O110" s="70"/>
      <c r="P110" s="56"/>
      <c r="Q110" s="56"/>
      <c r="R110" s="56"/>
      <c r="S110" s="57"/>
      <c r="T110" s="56"/>
      <c r="U110" s="56"/>
      <c r="V110" s="159"/>
      <c r="W110" s="159"/>
      <c r="X110" s="95"/>
      <c r="Y110" s="95"/>
      <c r="Z110" s="216">
        <v>0.0162</v>
      </c>
      <c r="AA110" s="216">
        <v>0.018</v>
      </c>
      <c r="AB110" s="56"/>
      <c r="AC110" s="56"/>
      <c r="AD110" s="56"/>
      <c r="AE110" s="56"/>
      <c r="AF110" s="58"/>
      <c r="AG110" s="58"/>
      <c r="AH110" s="21"/>
      <c r="AI110" s="21"/>
      <c r="AJ110" s="56"/>
      <c r="AK110" s="56"/>
      <c r="AL110" s="107">
        <f t="shared" si="5"/>
        <v>0</v>
      </c>
      <c r="AM110" s="107">
        <f t="shared" si="6"/>
        <v>0</v>
      </c>
      <c r="AN110" s="107">
        <f t="shared" si="7"/>
        <v>0</v>
      </c>
      <c r="AO110" s="334">
        <f t="shared" si="4"/>
        <v>0</v>
      </c>
    </row>
    <row r="111" spans="6:41" ht="15">
      <c r="F111"/>
      <c r="G111"/>
      <c r="H111"/>
      <c r="I111"/>
      <c r="J111"/>
      <c r="K111"/>
      <c r="L111"/>
      <c r="M111"/>
      <c r="N111"/>
      <c r="O111"/>
      <c r="P111"/>
      <c r="Q111"/>
      <c r="R111" s="7"/>
      <c r="S111" s="7"/>
      <c r="T111"/>
      <c r="U111"/>
      <c r="V111"/>
      <c r="W111"/>
      <c r="X111"/>
      <c r="Y111"/>
      <c r="Z111" s="7"/>
      <c r="AA111" s="7"/>
      <c r="AK111" s="1" t="s">
        <v>138</v>
      </c>
      <c r="AL111" s="103">
        <v>0.048</v>
      </c>
      <c r="AM111" s="104" t="s">
        <v>137</v>
      </c>
      <c r="AN111" s="105">
        <f>AN110/AL111</f>
        <v>0</v>
      </c>
      <c r="AO111" s="334">
        <f t="shared" si="4"/>
        <v>0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AO1:AO2"/>
    <mergeCell ref="N2:O2"/>
    <mergeCell ref="R2:S2"/>
    <mergeCell ref="T2:U2"/>
    <mergeCell ref="V2:W2"/>
    <mergeCell ref="AJ2:AK2"/>
    <mergeCell ref="Z2:AA2"/>
    <mergeCell ref="X2:Y2"/>
    <mergeCell ref="AH2:AI2"/>
    <mergeCell ref="P2:Q2"/>
    <mergeCell ref="AN1:AN2"/>
    <mergeCell ref="AB2:AC2"/>
    <mergeCell ref="AD2:AE2"/>
    <mergeCell ref="AF2:AG2"/>
    <mergeCell ref="AL1:AM1"/>
    <mergeCell ref="F1:AK1"/>
    <mergeCell ref="F2:G2"/>
    <mergeCell ref="H2:I2"/>
    <mergeCell ref="J2:K2"/>
    <mergeCell ref="L2:M2"/>
  </mergeCells>
  <printOptions/>
  <pageMargins left="0.11811023622047245" right="0.1968503937007874" top="0.1968503937007874" bottom="0.15748031496062992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M111"/>
  <sheetViews>
    <sheetView zoomScalePageLayoutView="0"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F20" sqref="AE20:AF21"/>
    </sheetView>
  </sheetViews>
  <sheetFormatPr defaultColWidth="9.140625" defaultRowHeight="15"/>
  <cols>
    <col min="1" max="1" width="3.8515625" style="0" customWidth="1"/>
    <col min="2" max="2" width="26.421875" style="0" customWidth="1"/>
    <col min="3" max="3" width="2.8515625" style="49" customWidth="1"/>
    <col min="4" max="4" width="9.57421875" style="331" customWidth="1"/>
    <col min="5" max="5" width="11.8515625" style="322" customWidth="1"/>
    <col min="6" max="21" width="6.7109375" style="0" customWidth="1"/>
    <col min="22" max="22" width="5.8515625" style="0" customWidth="1"/>
    <col min="23" max="23" width="6.421875" style="0" customWidth="1"/>
    <col min="24" max="25" width="6.7109375" style="0" customWidth="1"/>
    <col min="26" max="27" width="6.7109375" style="0" hidden="1" customWidth="1"/>
    <col min="28" max="31" width="6.7109375" style="0" customWidth="1"/>
    <col min="32" max="32" width="6.140625" style="9" customWidth="1"/>
    <col min="33" max="33" width="6.57421875" style="9" customWidth="1"/>
    <col min="34" max="34" width="6.7109375" style="0" customWidth="1"/>
    <col min="35" max="35" width="6.28125" style="0" customWidth="1"/>
    <col min="36" max="36" width="9.421875" style="0" customWidth="1"/>
    <col min="37" max="37" width="8.8515625" style="0" customWidth="1"/>
    <col min="38" max="38" width="9.57421875" style="0" customWidth="1"/>
    <col min="39" max="39" width="9.140625" style="335" customWidth="1"/>
  </cols>
  <sheetData>
    <row r="1" spans="1:39" ht="33" customHeight="1">
      <c r="A1" s="76"/>
      <c r="B1" s="26" t="s">
        <v>169</v>
      </c>
      <c r="C1" s="27"/>
      <c r="D1" s="321"/>
      <c r="E1" s="321"/>
      <c r="F1" s="312"/>
      <c r="G1" s="313"/>
      <c r="H1" s="313"/>
      <c r="I1" s="313"/>
      <c r="J1" s="313"/>
      <c r="K1" s="313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80" t="s">
        <v>170</v>
      </c>
      <c r="AK1" s="281"/>
      <c r="AL1" s="270" t="s">
        <v>125</v>
      </c>
      <c r="AM1" s="326" t="s">
        <v>366</v>
      </c>
    </row>
    <row r="2" spans="1:39" ht="46.5" customHeight="1">
      <c r="A2" s="77"/>
      <c r="B2" s="78" t="s">
        <v>194</v>
      </c>
      <c r="C2" s="29"/>
      <c r="D2" s="33" t="s">
        <v>364</v>
      </c>
      <c r="E2" s="33" t="s">
        <v>365</v>
      </c>
      <c r="F2" s="286" t="s">
        <v>323</v>
      </c>
      <c r="G2" s="287"/>
      <c r="H2" s="286" t="s">
        <v>206</v>
      </c>
      <c r="I2" s="287"/>
      <c r="J2" s="302" t="s">
        <v>324</v>
      </c>
      <c r="K2" s="307"/>
      <c r="L2" s="282" t="s">
        <v>350</v>
      </c>
      <c r="M2" s="283"/>
      <c r="N2" s="286" t="s">
        <v>327</v>
      </c>
      <c r="O2" s="287"/>
      <c r="P2" s="286" t="s">
        <v>328</v>
      </c>
      <c r="Q2" s="287"/>
      <c r="R2" s="286" t="s">
        <v>329</v>
      </c>
      <c r="S2" s="287"/>
      <c r="T2" s="282" t="s">
        <v>330</v>
      </c>
      <c r="U2" s="283"/>
      <c r="V2" s="302" t="s">
        <v>134</v>
      </c>
      <c r="W2" s="307"/>
      <c r="X2" s="292" t="s">
        <v>122</v>
      </c>
      <c r="Y2" s="293"/>
      <c r="Z2" s="310"/>
      <c r="AA2" s="311"/>
      <c r="AB2" s="286" t="s">
        <v>363</v>
      </c>
      <c r="AC2" s="287"/>
      <c r="AD2" s="292" t="s">
        <v>331</v>
      </c>
      <c r="AE2" s="293"/>
      <c r="AF2" s="302" t="s">
        <v>72</v>
      </c>
      <c r="AG2" s="307"/>
      <c r="AH2" s="286" t="s">
        <v>255</v>
      </c>
      <c r="AI2" s="287"/>
      <c r="AJ2" s="110" t="s">
        <v>73</v>
      </c>
      <c r="AK2" s="109" t="s">
        <v>74</v>
      </c>
      <c r="AL2" s="271"/>
      <c r="AM2" s="327"/>
    </row>
    <row r="3" spans="1:39" ht="15.75">
      <c r="A3" s="79"/>
      <c r="B3" s="80" t="s">
        <v>68</v>
      </c>
      <c r="C3" s="32"/>
      <c r="D3" s="32"/>
      <c r="E3" s="32"/>
      <c r="F3" s="50" t="s">
        <v>55</v>
      </c>
      <c r="G3" s="50" t="s">
        <v>56</v>
      </c>
      <c r="H3" s="50" t="s">
        <v>55</v>
      </c>
      <c r="I3" s="50" t="s">
        <v>56</v>
      </c>
      <c r="J3" s="81" t="s">
        <v>55</v>
      </c>
      <c r="K3" s="81" t="s">
        <v>56</v>
      </c>
      <c r="L3" s="11" t="s">
        <v>55</v>
      </c>
      <c r="M3" s="11" t="s">
        <v>56</v>
      </c>
      <c r="N3" s="50" t="s">
        <v>55</v>
      </c>
      <c r="O3" s="50" t="s">
        <v>56</v>
      </c>
      <c r="P3" s="50" t="s">
        <v>55</v>
      </c>
      <c r="Q3" s="50" t="s">
        <v>56</v>
      </c>
      <c r="R3" s="51" t="s">
        <v>55</v>
      </c>
      <c r="S3" s="51" t="s">
        <v>56</v>
      </c>
      <c r="T3" s="11" t="s">
        <v>55</v>
      </c>
      <c r="U3" s="11" t="s">
        <v>56</v>
      </c>
      <c r="V3" s="82" t="s">
        <v>55</v>
      </c>
      <c r="W3" s="83" t="s">
        <v>56</v>
      </c>
      <c r="X3" s="82" t="s">
        <v>55</v>
      </c>
      <c r="Y3" s="82" t="s">
        <v>56</v>
      </c>
      <c r="Z3" s="82"/>
      <c r="AA3" s="83"/>
      <c r="AB3" s="14" t="s">
        <v>55</v>
      </c>
      <c r="AC3" s="14" t="s">
        <v>56</v>
      </c>
      <c r="AD3" s="82" t="s">
        <v>55</v>
      </c>
      <c r="AE3" s="82" t="s">
        <v>56</v>
      </c>
      <c r="AF3" s="196" t="s">
        <v>55</v>
      </c>
      <c r="AG3" s="196" t="s">
        <v>56</v>
      </c>
      <c r="AH3" s="11" t="s">
        <v>55</v>
      </c>
      <c r="AI3" s="13" t="s">
        <v>56</v>
      </c>
      <c r="AJ3" s="100" t="s">
        <v>367</v>
      </c>
      <c r="AK3" s="100" t="s">
        <v>367</v>
      </c>
      <c r="AL3" s="101">
        <f>AJ3+AK3</f>
        <v>0</v>
      </c>
      <c r="AM3" s="332"/>
    </row>
    <row r="4" spans="1:39" ht="15">
      <c r="A4" s="79"/>
      <c r="B4" s="80" t="s">
        <v>70</v>
      </c>
      <c r="C4" s="33"/>
      <c r="D4" s="33"/>
      <c r="E4" s="33"/>
      <c r="F4" s="73" t="s">
        <v>215</v>
      </c>
      <c r="G4" s="73" t="s">
        <v>259</v>
      </c>
      <c r="H4" s="73" t="s">
        <v>81</v>
      </c>
      <c r="I4" s="219" t="s">
        <v>81</v>
      </c>
      <c r="J4" s="222" t="s">
        <v>325</v>
      </c>
      <c r="K4" s="222" t="s">
        <v>326</v>
      </c>
      <c r="L4" s="73" t="s">
        <v>92</v>
      </c>
      <c r="M4" s="73" t="s">
        <v>92</v>
      </c>
      <c r="N4" s="73" t="s">
        <v>86</v>
      </c>
      <c r="O4" s="73" t="s">
        <v>83</v>
      </c>
      <c r="P4" s="73" t="s">
        <v>78</v>
      </c>
      <c r="Q4" s="73" t="s">
        <v>81</v>
      </c>
      <c r="R4" s="213" t="s">
        <v>222</v>
      </c>
      <c r="S4" s="213" t="s">
        <v>205</v>
      </c>
      <c r="T4" s="73" t="s">
        <v>78</v>
      </c>
      <c r="U4" s="73" t="s">
        <v>81</v>
      </c>
      <c r="V4" s="220" t="s">
        <v>240</v>
      </c>
      <c r="W4" s="225" t="s">
        <v>244</v>
      </c>
      <c r="X4" s="222" t="s">
        <v>217</v>
      </c>
      <c r="Y4" s="222" t="s">
        <v>216</v>
      </c>
      <c r="Z4" s="207"/>
      <c r="AA4" s="208"/>
      <c r="AB4" s="73" t="s">
        <v>237</v>
      </c>
      <c r="AC4" s="73" t="s">
        <v>102</v>
      </c>
      <c r="AD4" s="220" t="s">
        <v>79</v>
      </c>
      <c r="AE4" s="220" t="s">
        <v>84</v>
      </c>
      <c r="AF4" s="223" t="s">
        <v>120</v>
      </c>
      <c r="AG4" s="223" t="s">
        <v>214</v>
      </c>
      <c r="AH4" s="73" t="s">
        <v>332</v>
      </c>
      <c r="AI4" s="213" t="s">
        <v>332</v>
      </c>
      <c r="AJ4" s="84"/>
      <c r="AK4" s="86"/>
      <c r="AL4" s="86"/>
      <c r="AM4" s="332"/>
    </row>
    <row r="5" spans="1:39" ht="15">
      <c r="A5" s="79"/>
      <c r="B5" s="80"/>
      <c r="C5" s="33"/>
      <c r="D5" s="33"/>
      <c r="E5" s="33"/>
      <c r="F5" s="50"/>
      <c r="G5" s="50"/>
      <c r="H5" s="50"/>
      <c r="I5" s="50"/>
      <c r="J5" s="81"/>
      <c r="K5" s="81"/>
      <c r="L5" s="11"/>
      <c r="M5" s="11"/>
      <c r="N5" s="50"/>
      <c r="O5" s="50"/>
      <c r="P5" s="50"/>
      <c r="Q5" s="50"/>
      <c r="R5" s="240"/>
      <c r="S5" s="240"/>
      <c r="T5" s="11"/>
      <c r="U5" s="11"/>
      <c r="V5" s="85"/>
      <c r="W5" s="83"/>
      <c r="X5" s="82"/>
      <c r="Y5" s="85"/>
      <c r="Z5" s="85"/>
      <c r="AA5" s="83"/>
      <c r="AB5" s="11"/>
      <c r="AC5" s="11"/>
      <c r="AD5" s="242"/>
      <c r="AE5" s="198"/>
      <c r="AF5" s="247"/>
      <c r="AG5" s="247"/>
      <c r="AH5" s="15"/>
      <c r="AI5" s="13"/>
      <c r="AJ5" s="84"/>
      <c r="AK5" s="86"/>
      <c r="AL5" s="86"/>
      <c r="AM5" s="332"/>
    </row>
    <row r="6" spans="1:39" ht="15">
      <c r="A6" s="167">
        <v>1</v>
      </c>
      <c r="B6" s="118" t="s">
        <v>48</v>
      </c>
      <c r="C6" s="119" t="s">
        <v>0</v>
      </c>
      <c r="D6" s="323">
        <f>'День 6'!AO6</f>
        <v>0</v>
      </c>
      <c r="E6" s="128"/>
      <c r="F6" s="68"/>
      <c r="G6" s="68"/>
      <c r="H6" s="68"/>
      <c r="I6" s="68"/>
      <c r="J6" s="68"/>
      <c r="K6" s="68"/>
      <c r="L6" s="53"/>
      <c r="M6" s="53"/>
      <c r="N6" s="68"/>
      <c r="O6" s="68"/>
      <c r="P6" s="68"/>
      <c r="Q6" s="68"/>
      <c r="R6" s="69"/>
      <c r="S6" s="69"/>
      <c r="T6" s="15"/>
      <c r="U6" s="15"/>
      <c r="V6" s="85"/>
      <c r="W6" s="83"/>
      <c r="X6" s="82"/>
      <c r="Y6" s="85"/>
      <c r="Z6" s="85"/>
      <c r="AA6" s="83"/>
      <c r="AB6" s="11"/>
      <c r="AC6" s="11"/>
      <c r="AD6" s="197"/>
      <c r="AE6" s="198"/>
      <c r="AF6" s="199"/>
      <c r="AG6" s="199"/>
      <c r="AH6" s="15"/>
      <c r="AI6" s="13"/>
      <c r="AJ6" s="120">
        <f>AJ7+AJ8+AJ9</f>
        <v>0</v>
      </c>
      <c r="AK6" s="120">
        <f>AK7+AK8+AK9</f>
        <v>0</v>
      </c>
      <c r="AL6" s="120">
        <f>AL7+AL8+AL9</f>
        <v>0</v>
      </c>
      <c r="AM6" s="334">
        <f>(D6+E6)-AL6</f>
        <v>0</v>
      </c>
    </row>
    <row r="7" spans="1:39" ht="15">
      <c r="A7" s="87"/>
      <c r="B7" s="88" t="s">
        <v>4</v>
      </c>
      <c r="C7" s="36" t="s">
        <v>0</v>
      </c>
      <c r="D7" s="323">
        <f>'День 6'!AO7</f>
        <v>0</v>
      </c>
      <c r="E7" s="38"/>
      <c r="F7" s="56"/>
      <c r="G7" s="56"/>
      <c r="H7" s="56"/>
      <c r="I7" s="56"/>
      <c r="J7" s="210">
        <v>0.025</v>
      </c>
      <c r="K7" s="210">
        <v>0.03</v>
      </c>
      <c r="L7" s="56"/>
      <c r="M7" s="56"/>
      <c r="N7" s="56"/>
      <c r="O7" s="56"/>
      <c r="P7" s="56"/>
      <c r="Q7" s="56"/>
      <c r="R7" s="57"/>
      <c r="S7" s="57"/>
      <c r="T7" s="21"/>
      <c r="U7" s="21"/>
      <c r="V7" s="89"/>
      <c r="W7" s="91"/>
      <c r="X7" s="89"/>
      <c r="Y7" s="89"/>
      <c r="Z7" s="89"/>
      <c r="AA7" s="91"/>
      <c r="AB7" s="56"/>
      <c r="AC7" s="56"/>
      <c r="AD7" s="95"/>
      <c r="AE7" s="95"/>
      <c r="AF7" s="159"/>
      <c r="AG7" s="159"/>
      <c r="AH7" s="56"/>
      <c r="AI7" s="57"/>
      <c r="AJ7" s="92">
        <f>(AH7+AD7+AB7+Z7+X7+V7+T7+R7+P7+N7+L7+J7+H7+F7+AF7)*$AJ$3</f>
        <v>0</v>
      </c>
      <c r="AK7" s="92">
        <f>(AI7+AE7+AC7+AA7+Y7+W7+U7+S7+Q7+O7+M7+K7+I7+G7+AG7)*$AK$3</f>
        <v>0</v>
      </c>
      <c r="AL7" s="90">
        <f>AK7+AJ7</f>
        <v>0</v>
      </c>
      <c r="AM7" s="334">
        <f aca="true" t="shared" si="0" ref="AM7:AM70">(D7+E7)-AL7</f>
        <v>0</v>
      </c>
    </row>
    <row r="8" spans="1:39" ht="15">
      <c r="A8" s="87"/>
      <c r="B8" s="93" t="s">
        <v>48</v>
      </c>
      <c r="C8" s="36" t="s">
        <v>0</v>
      </c>
      <c r="D8" s="323">
        <f>'День 6'!AO8</f>
        <v>0</v>
      </c>
      <c r="E8" s="38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7"/>
      <c r="S8" s="57"/>
      <c r="T8" s="21"/>
      <c r="U8" s="21"/>
      <c r="V8" s="221">
        <v>0.025</v>
      </c>
      <c r="W8" s="224">
        <v>0.03</v>
      </c>
      <c r="X8" s="89"/>
      <c r="Y8" s="89"/>
      <c r="Z8" s="95"/>
      <c r="AA8" s="91"/>
      <c r="AB8" s="56"/>
      <c r="AC8" s="56"/>
      <c r="AD8" s="95"/>
      <c r="AE8" s="95"/>
      <c r="AF8" s="159"/>
      <c r="AG8" s="159"/>
      <c r="AH8" s="56"/>
      <c r="AI8" s="57"/>
      <c r="AJ8" s="92">
        <f aca="true" t="shared" si="1" ref="AJ8:AJ74">(AH8+AD8+AB8+Z8+X8+V8+T8+R8+P8+N8+L8+J8+H8+F8+AF8)*$AJ$3</f>
        <v>0</v>
      </c>
      <c r="AK8" s="92">
        <f aca="true" t="shared" si="2" ref="AK8:AK74">(AI8+AE8+AC8+AA8+Y8+W8+U8+S8+Q8+O8+M8+K8+I8+G8+AG8)*$AK$3</f>
        <v>0</v>
      </c>
      <c r="AL8" s="90">
        <f aca="true" t="shared" si="3" ref="AL8:AL74">AK8+AJ8</f>
        <v>0</v>
      </c>
      <c r="AM8" s="334">
        <f t="shared" si="0"/>
        <v>0</v>
      </c>
    </row>
    <row r="9" spans="1:39" ht="15" customHeight="1">
      <c r="A9" s="87"/>
      <c r="B9" s="88" t="s">
        <v>43</v>
      </c>
      <c r="C9" s="36" t="s">
        <v>0</v>
      </c>
      <c r="D9" s="323">
        <f>'День 6'!AO9</f>
        <v>0</v>
      </c>
      <c r="E9" s="38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  <c r="S9" s="57"/>
      <c r="T9" s="21"/>
      <c r="U9" s="21"/>
      <c r="V9" s="89"/>
      <c r="W9" s="91"/>
      <c r="X9" s="89"/>
      <c r="Y9" s="89"/>
      <c r="Z9" s="89"/>
      <c r="AA9" s="91"/>
      <c r="AB9" s="56"/>
      <c r="AC9" s="56"/>
      <c r="AD9" s="221">
        <v>0.005</v>
      </c>
      <c r="AE9" s="221">
        <v>0.007</v>
      </c>
      <c r="AF9" s="159"/>
      <c r="AG9" s="159"/>
      <c r="AH9" s="56"/>
      <c r="AI9" s="57"/>
      <c r="AJ9" s="92">
        <f t="shared" si="1"/>
        <v>0</v>
      </c>
      <c r="AK9" s="92">
        <f t="shared" si="2"/>
        <v>0</v>
      </c>
      <c r="AL9" s="90">
        <f t="shared" si="3"/>
        <v>0</v>
      </c>
      <c r="AM9" s="334">
        <f t="shared" si="0"/>
        <v>0</v>
      </c>
    </row>
    <row r="10" spans="1:39" ht="15">
      <c r="A10" s="167">
        <v>2</v>
      </c>
      <c r="B10" s="168" t="s">
        <v>127</v>
      </c>
      <c r="C10" s="119" t="s">
        <v>0</v>
      </c>
      <c r="D10" s="323">
        <f>'День 6'!AO10</f>
        <v>0</v>
      </c>
      <c r="E10" s="128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7"/>
      <c r="S10" s="57"/>
      <c r="T10" s="21"/>
      <c r="U10" s="21"/>
      <c r="V10" s="221">
        <v>0.035</v>
      </c>
      <c r="W10" s="224">
        <v>0.045</v>
      </c>
      <c r="X10" s="89"/>
      <c r="Y10" s="89"/>
      <c r="Z10" s="95"/>
      <c r="AA10" s="159"/>
      <c r="AB10" s="56"/>
      <c r="AC10" s="56"/>
      <c r="AD10" s="95"/>
      <c r="AE10" s="95"/>
      <c r="AF10" s="159"/>
      <c r="AG10" s="159"/>
      <c r="AH10" s="56"/>
      <c r="AI10" s="57"/>
      <c r="AJ10" s="160">
        <f t="shared" si="1"/>
        <v>0</v>
      </c>
      <c r="AK10" s="160">
        <f t="shared" si="2"/>
        <v>0</v>
      </c>
      <c r="AL10" s="161">
        <f t="shared" si="3"/>
        <v>0</v>
      </c>
      <c r="AM10" s="334">
        <f t="shared" si="0"/>
        <v>0</v>
      </c>
    </row>
    <row r="11" spans="1:39" ht="15">
      <c r="A11" s="167">
        <v>3</v>
      </c>
      <c r="B11" s="169" t="s">
        <v>178</v>
      </c>
      <c r="C11" s="119" t="s">
        <v>0</v>
      </c>
      <c r="D11" s="323">
        <f>'День 6'!AO11</f>
        <v>0</v>
      </c>
      <c r="E11" s="128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7"/>
      <c r="S11" s="57"/>
      <c r="T11" s="21"/>
      <c r="U11" s="21"/>
      <c r="V11" s="89"/>
      <c r="W11" s="91"/>
      <c r="X11" s="89"/>
      <c r="Y11" s="89"/>
      <c r="Z11" s="89"/>
      <c r="AA11" s="91"/>
      <c r="AB11" s="56"/>
      <c r="AC11" s="56"/>
      <c r="AD11" s="95"/>
      <c r="AE11" s="95"/>
      <c r="AF11" s="159"/>
      <c r="AG11" s="159"/>
      <c r="AH11" s="56"/>
      <c r="AI11" s="57"/>
      <c r="AJ11" s="160">
        <f t="shared" si="1"/>
        <v>0</v>
      </c>
      <c r="AK11" s="160">
        <f t="shared" si="2"/>
        <v>0</v>
      </c>
      <c r="AL11" s="161">
        <f t="shared" si="3"/>
        <v>0</v>
      </c>
      <c r="AM11" s="334">
        <f t="shared" si="0"/>
        <v>0</v>
      </c>
    </row>
    <row r="12" spans="1:39" ht="15">
      <c r="A12" s="167">
        <v>4</v>
      </c>
      <c r="B12" s="118" t="s">
        <v>140</v>
      </c>
      <c r="C12" s="119" t="s">
        <v>0</v>
      </c>
      <c r="D12" s="323">
        <f>'День 6'!AO12</f>
        <v>0</v>
      </c>
      <c r="E12" s="128"/>
      <c r="F12" s="52"/>
      <c r="G12" s="52"/>
      <c r="H12" s="52"/>
      <c r="I12" s="52"/>
      <c r="J12" s="52"/>
      <c r="K12" s="52"/>
      <c r="L12" s="56"/>
      <c r="M12" s="56"/>
      <c r="N12" s="52"/>
      <c r="O12" s="52"/>
      <c r="P12" s="52"/>
      <c r="Q12" s="52"/>
      <c r="R12" s="54"/>
      <c r="S12" s="54"/>
      <c r="T12" s="21"/>
      <c r="U12" s="21"/>
      <c r="V12" s="89"/>
      <c r="W12" s="91"/>
      <c r="X12" s="89"/>
      <c r="Y12" s="89"/>
      <c r="Z12" s="89"/>
      <c r="AA12" s="91"/>
      <c r="AB12" s="56"/>
      <c r="AC12" s="56"/>
      <c r="AD12" s="95"/>
      <c r="AE12" s="95"/>
      <c r="AF12" s="200"/>
      <c r="AG12" s="200"/>
      <c r="AH12" s="56"/>
      <c r="AI12" s="57"/>
      <c r="AJ12" s="122">
        <f>AJ14+AJ15+AJ16</f>
        <v>0</v>
      </c>
      <c r="AK12" s="122">
        <f>AK14+AK15+AK16</f>
        <v>0</v>
      </c>
      <c r="AL12" s="122">
        <f>AL14+AL15+AL16</f>
        <v>0</v>
      </c>
      <c r="AM12" s="334">
        <f t="shared" si="0"/>
        <v>0</v>
      </c>
    </row>
    <row r="13" spans="1:39" ht="15">
      <c r="A13" s="87"/>
      <c r="B13" s="93" t="s">
        <v>6</v>
      </c>
      <c r="C13" s="36" t="s">
        <v>0</v>
      </c>
      <c r="D13" s="323">
        <f>'День 6'!AO13</f>
        <v>0</v>
      </c>
      <c r="E13" s="38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7"/>
      <c r="S13" s="57"/>
      <c r="T13" s="21"/>
      <c r="U13" s="21"/>
      <c r="V13" s="89"/>
      <c r="W13" s="91"/>
      <c r="X13" s="89"/>
      <c r="Y13" s="89"/>
      <c r="Z13" s="89"/>
      <c r="AA13" s="91"/>
      <c r="AB13" s="56"/>
      <c r="AC13" s="56"/>
      <c r="AD13" s="95"/>
      <c r="AE13" s="95"/>
      <c r="AF13" s="159"/>
      <c r="AG13" s="159"/>
      <c r="AH13" s="56"/>
      <c r="AI13" s="57"/>
      <c r="AJ13" s="92">
        <f t="shared" si="1"/>
        <v>0</v>
      </c>
      <c r="AK13" s="92">
        <f t="shared" si="2"/>
        <v>0</v>
      </c>
      <c r="AL13" s="90">
        <f t="shared" si="3"/>
        <v>0</v>
      </c>
      <c r="AM13" s="334">
        <f t="shared" si="0"/>
        <v>0</v>
      </c>
    </row>
    <row r="14" spans="1:39" ht="15">
      <c r="A14" s="87"/>
      <c r="B14" s="87" t="s">
        <v>198</v>
      </c>
      <c r="C14" s="36" t="s">
        <v>0</v>
      </c>
      <c r="D14" s="323">
        <f>'День 6'!AO14</f>
        <v>0</v>
      </c>
      <c r="E14" s="38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22"/>
      <c r="Q14" s="22"/>
      <c r="R14" s="57"/>
      <c r="S14" s="57"/>
      <c r="T14" s="21"/>
      <c r="U14" s="21"/>
      <c r="V14" s="89"/>
      <c r="W14" s="91"/>
      <c r="X14" s="89"/>
      <c r="Y14" s="89"/>
      <c r="Z14" s="89"/>
      <c r="AA14" s="91"/>
      <c r="AB14" s="56"/>
      <c r="AC14" s="56"/>
      <c r="AD14" s="95"/>
      <c r="AE14" s="95"/>
      <c r="AF14" s="159"/>
      <c r="AG14" s="159"/>
      <c r="AH14" s="56"/>
      <c r="AI14" s="57"/>
      <c r="AJ14" s="92">
        <f t="shared" si="1"/>
        <v>0</v>
      </c>
      <c r="AK14" s="92">
        <f t="shared" si="2"/>
        <v>0</v>
      </c>
      <c r="AL14" s="90">
        <f t="shared" si="3"/>
        <v>0</v>
      </c>
      <c r="AM14" s="334">
        <f t="shared" si="0"/>
        <v>0</v>
      </c>
    </row>
    <row r="15" spans="1:39" ht="15">
      <c r="A15" s="87"/>
      <c r="B15" s="88" t="s">
        <v>7</v>
      </c>
      <c r="C15" s="36" t="s">
        <v>0</v>
      </c>
      <c r="D15" s="323">
        <f>'День 6'!AO15</f>
        <v>0</v>
      </c>
      <c r="E15" s="38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7"/>
      <c r="S15" s="57"/>
      <c r="T15" s="21"/>
      <c r="U15" s="21"/>
      <c r="V15" s="89"/>
      <c r="W15" s="91"/>
      <c r="X15" s="89"/>
      <c r="Y15" s="89"/>
      <c r="Z15" s="89"/>
      <c r="AA15" s="91"/>
      <c r="AB15" s="56"/>
      <c r="AC15" s="56"/>
      <c r="AD15" s="95"/>
      <c r="AE15" s="95"/>
      <c r="AF15" s="159"/>
      <c r="AG15" s="159"/>
      <c r="AH15" s="56"/>
      <c r="AI15" s="57"/>
      <c r="AJ15" s="92">
        <f t="shared" si="1"/>
        <v>0</v>
      </c>
      <c r="AK15" s="92">
        <f t="shared" si="2"/>
        <v>0</v>
      </c>
      <c r="AL15" s="90">
        <f t="shared" si="3"/>
        <v>0</v>
      </c>
      <c r="AM15" s="334">
        <f t="shared" si="0"/>
        <v>0</v>
      </c>
    </row>
    <row r="16" spans="1:39" ht="15" customHeight="1">
      <c r="A16" s="87"/>
      <c r="B16" s="88" t="s">
        <v>141</v>
      </c>
      <c r="C16" s="36" t="s">
        <v>0</v>
      </c>
      <c r="D16" s="323">
        <f>'День 6'!AO16</f>
        <v>0</v>
      </c>
      <c r="E16" s="38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7"/>
      <c r="S16" s="57"/>
      <c r="T16" s="21"/>
      <c r="U16" s="21"/>
      <c r="V16" s="89"/>
      <c r="W16" s="91"/>
      <c r="X16" s="89"/>
      <c r="Y16" s="89"/>
      <c r="Z16" s="89"/>
      <c r="AA16" s="91"/>
      <c r="AB16" s="56"/>
      <c r="AC16" s="56"/>
      <c r="AD16" s="95"/>
      <c r="AE16" s="95"/>
      <c r="AF16" s="159"/>
      <c r="AG16" s="159"/>
      <c r="AH16" s="56"/>
      <c r="AI16" s="57"/>
      <c r="AJ16" s="92">
        <f t="shared" si="1"/>
        <v>0</v>
      </c>
      <c r="AK16" s="92">
        <f t="shared" si="2"/>
        <v>0</v>
      </c>
      <c r="AL16" s="90">
        <f t="shared" si="3"/>
        <v>0</v>
      </c>
      <c r="AM16" s="334">
        <f t="shared" si="0"/>
        <v>0</v>
      </c>
    </row>
    <row r="17" spans="1:39" ht="15">
      <c r="A17" s="167">
        <v>5</v>
      </c>
      <c r="B17" s="118" t="s">
        <v>142</v>
      </c>
      <c r="C17" s="119" t="s">
        <v>0</v>
      </c>
      <c r="D17" s="323">
        <f>'День 6'!AO17</f>
        <v>0</v>
      </c>
      <c r="E17" s="128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7"/>
      <c r="S17" s="57"/>
      <c r="T17" s="21"/>
      <c r="U17" s="194"/>
      <c r="V17" s="89"/>
      <c r="W17" s="91"/>
      <c r="X17" s="89"/>
      <c r="Y17" s="89"/>
      <c r="Z17" s="89"/>
      <c r="AA17" s="91"/>
      <c r="AB17" s="56"/>
      <c r="AC17" s="56"/>
      <c r="AD17" s="95"/>
      <c r="AE17" s="95"/>
      <c r="AF17" s="159"/>
      <c r="AG17" s="159"/>
      <c r="AH17" s="56"/>
      <c r="AI17" s="57"/>
      <c r="AJ17" s="122">
        <f>AJ18+AJ19+AJ20</f>
        <v>0</v>
      </c>
      <c r="AK17" s="122">
        <f>AK18+AK19+AK20</f>
        <v>0</v>
      </c>
      <c r="AL17" s="122">
        <f>AL18+AL19+AL20</f>
        <v>0</v>
      </c>
      <c r="AM17" s="334">
        <f t="shared" si="0"/>
        <v>0</v>
      </c>
    </row>
    <row r="18" spans="1:39" ht="15" customHeight="1">
      <c r="A18" s="87"/>
      <c r="B18" s="93" t="s">
        <v>19</v>
      </c>
      <c r="C18" s="36" t="s">
        <v>0</v>
      </c>
      <c r="D18" s="323">
        <f>'День 6'!AO18</f>
        <v>0</v>
      </c>
      <c r="E18" s="38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7"/>
      <c r="S18" s="57"/>
      <c r="T18" s="21"/>
      <c r="U18" s="21"/>
      <c r="V18" s="89"/>
      <c r="W18" s="91"/>
      <c r="X18" s="89"/>
      <c r="Y18" s="89"/>
      <c r="Z18" s="89"/>
      <c r="AA18" s="91"/>
      <c r="AB18" s="56"/>
      <c r="AC18" s="56"/>
      <c r="AD18" s="95"/>
      <c r="AE18" s="95"/>
      <c r="AF18" s="159"/>
      <c r="AG18" s="159"/>
      <c r="AH18" s="56"/>
      <c r="AI18" s="57"/>
      <c r="AJ18" s="92">
        <f t="shared" si="1"/>
        <v>0</v>
      </c>
      <c r="AK18" s="92">
        <f t="shared" si="2"/>
        <v>0</v>
      </c>
      <c r="AL18" s="90">
        <f t="shared" si="3"/>
        <v>0</v>
      </c>
      <c r="AM18" s="334">
        <f t="shared" si="0"/>
        <v>0</v>
      </c>
    </row>
    <row r="19" spans="1:39" ht="15" customHeight="1">
      <c r="A19" s="87"/>
      <c r="B19" s="88" t="s">
        <v>20</v>
      </c>
      <c r="C19" s="36" t="s">
        <v>0</v>
      </c>
      <c r="D19" s="323">
        <f>'День 6'!AO19</f>
        <v>0</v>
      </c>
      <c r="E19" s="38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216">
        <v>0.0391</v>
      </c>
      <c r="S19" s="216">
        <v>0.0488</v>
      </c>
      <c r="T19" s="21"/>
      <c r="U19" s="21"/>
      <c r="V19" s="56"/>
      <c r="W19" s="56"/>
      <c r="X19" s="89"/>
      <c r="Y19" s="89"/>
      <c r="Z19" s="89"/>
      <c r="AA19" s="91"/>
      <c r="AB19" s="56"/>
      <c r="AC19" s="56"/>
      <c r="AD19" s="95"/>
      <c r="AE19" s="95"/>
      <c r="AF19" s="159"/>
      <c r="AG19" s="159"/>
      <c r="AH19" s="56"/>
      <c r="AI19" s="57"/>
      <c r="AJ19" s="92">
        <f t="shared" si="1"/>
        <v>0</v>
      </c>
      <c r="AK19" s="92">
        <f t="shared" si="2"/>
        <v>0</v>
      </c>
      <c r="AL19" s="90">
        <f t="shared" si="3"/>
        <v>0</v>
      </c>
      <c r="AM19" s="334">
        <f t="shared" si="0"/>
        <v>0</v>
      </c>
    </row>
    <row r="20" spans="1:39" ht="15" customHeight="1">
      <c r="A20" s="87"/>
      <c r="B20" s="94" t="s">
        <v>63</v>
      </c>
      <c r="C20" s="36" t="s">
        <v>0</v>
      </c>
      <c r="D20" s="323">
        <f>'День 6'!AO20</f>
        <v>0</v>
      </c>
      <c r="E20" s="38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  <c r="S20" s="57"/>
      <c r="T20" s="21"/>
      <c r="U20" s="21"/>
      <c r="V20" s="56"/>
      <c r="W20" s="56"/>
      <c r="X20" s="89"/>
      <c r="Y20" s="89"/>
      <c r="Z20" s="89"/>
      <c r="AA20" s="91"/>
      <c r="AB20" s="56"/>
      <c r="AC20" s="56"/>
      <c r="AD20" s="95"/>
      <c r="AE20" s="95"/>
      <c r="AF20" s="159"/>
      <c r="AG20" s="159"/>
      <c r="AH20" s="56"/>
      <c r="AI20" s="57"/>
      <c r="AJ20" s="92">
        <f t="shared" si="1"/>
        <v>0</v>
      </c>
      <c r="AK20" s="92">
        <f t="shared" si="2"/>
        <v>0</v>
      </c>
      <c r="AL20" s="90">
        <f t="shared" si="3"/>
        <v>0</v>
      </c>
      <c r="AM20" s="334">
        <f t="shared" si="0"/>
        <v>0</v>
      </c>
    </row>
    <row r="21" spans="1:39" ht="15">
      <c r="A21" s="167">
        <v>6</v>
      </c>
      <c r="B21" s="118" t="s">
        <v>143</v>
      </c>
      <c r="C21" s="119" t="s">
        <v>0</v>
      </c>
      <c r="D21" s="323">
        <f>'День 6'!AO21</f>
        <v>0</v>
      </c>
      <c r="E21" s="128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7"/>
      <c r="S21" s="57"/>
      <c r="T21" s="21"/>
      <c r="U21" s="21"/>
      <c r="V21" s="56"/>
      <c r="W21" s="56"/>
      <c r="X21" s="89"/>
      <c r="Y21" s="89"/>
      <c r="Z21" s="89"/>
      <c r="AA21" s="91"/>
      <c r="AB21" s="56"/>
      <c r="AC21" s="56"/>
      <c r="AD21" s="95"/>
      <c r="AE21" s="95"/>
      <c r="AF21" s="159"/>
      <c r="AG21" s="159"/>
      <c r="AH21" s="56"/>
      <c r="AI21" s="57"/>
      <c r="AJ21" s="122">
        <f>AJ22+AJ23+AJ24</f>
        <v>0</v>
      </c>
      <c r="AK21" s="122">
        <f>AK22+AK23+AK24</f>
        <v>0</v>
      </c>
      <c r="AL21" s="122">
        <f>AL22+AL23+AL24</f>
        <v>0</v>
      </c>
      <c r="AM21" s="334">
        <f t="shared" si="0"/>
        <v>0</v>
      </c>
    </row>
    <row r="22" spans="1:39" ht="15" customHeight="1">
      <c r="A22" s="184"/>
      <c r="B22" s="185" t="s">
        <v>61</v>
      </c>
      <c r="C22" s="36" t="s">
        <v>0</v>
      </c>
      <c r="D22" s="323">
        <f>'День 6'!AO22</f>
        <v>0</v>
      </c>
      <c r="E22" s="38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7"/>
      <c r="S22" s="57"/>
      <c r="T22" s="21"/>
      <c r="U22" s="21"/>
      <c r="V22" s="56"/>
      <c r="W22" s="56"/>
      <c r="X22" s="89"/>
      <c r="Y22" s="89"/>
      <c r="Z22" s="89"/>
      <c r="AA22" s="91"/>
      <c r="AB22" s="56"/>
      <c r="AC22" s="56"/>
      <c r="AD22" s="95"/>
      <c r="AE22" s="95"/>
      <c r="AF22" s="159"/>
      <c r="AG22" s="159"/>
      <c r="AH22" s="56"/>
      <c r="AI22" s="57"/>
      <c r="AJ22" s="92">
        <f t="shared" si="1"/>
        <v>0</v>
      </c>
      <c r="AK22" s="92">
        <f t="shared" si="2"/>
        <v>0</v>
      </c>
      <c r="AL22" s="90">
        <f t="shared" si="3"/>
        <v>0</v>
      </c>
      <c r="AM22" s="334">
        <f t="shared" si="0"/>
        <v>0</v>
      </c>
    </row>
    <row r="23" spans="1:39" ht="15" customHeight="1">
      <c r="A23" s="184"/>
      <c r="B23" s="185" t="s">
        <v>27</v>
      </c>
      <c r="C23" s="36" t="s">
        <v>0</v>
      </c>
      <c r="D23" s="323">
        <f>'День 6'!AO23</f>
        <v>0</v>
      </c>
      <c r="E23" s="38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7"/>
      <c r="S23" s="57"/>
      <c r="T23" s="21"/>
      <c r="U23" s="21"/>
      <c r="V23" s="56"/>
      <c r="W23" s="56"/>
      <c r="X23" s="89"/>
      <c r="Y23" s="89"/>
      <c r="Z23" s="89"/>
      <c r="AA23" s="91"/>
      <c r="AB23" s="56"/>
      <c r="AC23" s="56"/>
      <c r="AD23" s="221">
        <v>0.051</v>
      </c>
      <c r="AE23" s="221">
        <v>0.0714</v>
      </c>
      <c r="AF23" s="159"/>
      <c r="AG23" s="159"/>
      <c r="AH23" s="56"/>
      <c r="AI23" s="57"/>
      <c r="AJ23" s="92">
        <f t="shared" si="1"/>
        <v>0</v>
      </c>
      <c r="AK23" s="92">
        <f t="shared" si="2"/>
        <v>0</v>
      </c>
      <c r="AL23" s="90">
        <f t="shared" si="3"/>
        <v>0</v>
      </c>
      <c r="AM23" s="334">
        <f t="shared" si="0"/>
        <v>0</v>
      </c>
    </row>
    <row r="24" spans="1:39" ht="15" customHeight="1">
      <c r="A24" s="184"/>
      <c r="B24" s="186" t="s">
        <v>162</v>
      </c>
      <c r="C24" s="36" t="s">
        <v>0</v>
      </c>
      <c r="D24" s="323">
        <f>'День 6'!AO24</f>
        <v>0</v>
      </c>
      <c r="E24" s="38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  <c r="S24" s="57"/>
      <c r="T24" s="21"/>
      <c r="U24" s="21"/>
      <c r="V24" s="56"/>
      <c r="W24" s="56"/>
      <c r="X24" s="89"/>
      <c r="Y24" s="89"/>
      <c r="Z24" s="89"/>
      <c r="AA24" s="91"/>
      <c r="AB24" s="56"/>
      <c r="AC24" s="56"/>
      <c r="AD24" s="95"/>
      <c r="AE24" s="95"/>
      <c r="AF24" s="159"/>
      <c r="AG24" s="159"/>
      <c r="AH24" s="56"/>
      <c r="AI24" s="57"/>
      <c r="AJ24" s="92">
        <f t="shared" si="1"/>
        <v>0</v>
      </c>
      <c r="AK24" s="92">
        <f t="shared" si="2"/>
        <v>0</v>
      </c>
      <c r="AL24" s="90">
        <f t="shared" si="3"/>
        <v>0</v>
      </c>
      <c r="AM24" s="334">
        <f t="shared" si="0"/>
        <v>0</v>
      </c>
    </row>
    <row r="25" spans="1:39" ht="15">
      <c r="A25" s="167">
        <v>7</v>
      </c>
      <c r="B25" s="118" t="s">
        <v>23</v>
      </c>
      <c r="C25" s="119" t="s">
        <v>0</v>
      </c>
      <c r="D25" s="323">
        <f>'День 6'!AO25</f>
        <v>0</v>
      </c>
      <c r="E25" s="128"/>
      <c r="F25" s="52"/>
      <c r="G25" s="52"/>
      <c r="H25" s="52"/>
      <c r="I25" s="52"/>
      <c r="J25" s="52"/>
      <c r="K25" s="52"/>
      <c r="L25" s="56"/>
      <c r="M25" s="56"/>
      <c r="N25" s="52"/>
      <c r="O25" s="52"/>
      <c r="P25" s="52"/>
      <c r="Q25" s="52"/>
      <c r="R25" s="54"/>
      <c r="S25" s="54"/>
      <c r="T25" s="21"/>
      <c r="U25" s="21"/>
      <c r="V25" s="56"/>
      <c r="W25" s="56"/>
      <c r="X25" s="89"/>
      <c r="Y25" s="89"/>
      <c r="Z25" s="89"/>
      <c r="AA25" s="91"/>
      <c r="AB25" s="56"/>
      <c r="AC25" s="56"/>
      <c r="AD25" s="95"/>
      <c r="AE25" s="95"/>
      <c r="AF25" s="200"/>
      <c r="AG25" s="200"/>
      <c r="AH25" s="56"/>
      <c r="AI25" s="57"/>
      <c r="AJ25" s="122">
        <f>AJ26+AJ27+AJ28</f>
        <v>0</v>
      </c>
      <c r="AK25" s="122">
        <f>AK26+AK27+AK28</f>
        <v>0</v>
      </c>
      <c r="AL25" s="122">
        <f>AL26+AL27+AL28</f>
        <v>0</v>
      </c>
      <c r="AM25" s="334">
        <f t="shared" si="0"/>
        <v>0</v>
      </c>
    </row>
    <row r="26" spans="1:39" ht="22.5" customHeight="1">
      <c r="A26" s="184"/>
      <c r="B26" s="187" t="s">
        <v>110</v>
      </c>
      <c r="C26" s="36" t="s">
        <v>0</v>
      </c>
      <c r="D26" s="323">
        <f>'День 6'!AO26</f>
        <v>0</v>
      </c>
      <c r="E26" s="38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  <c r="S26" s="57"/>
      <c r="T26" s="21"/>
      <c r="U26" s="21"/>
      <c r="V26" s="56"/>
      <c r="W26" s="56"/>
      <c r="X26" s="89"/>
      <c r="Y26" s="89"/>
      <c r="Z26" s="89"/>
      <c r="AA26" s="91"/>
      <c r="AB26" s="56"/>
      <c r="AC26" s="56"/>
      <c r="AD26" s="95"/>
      <c r="AE26" s="95"/>
      <c r="AF26" s="159"/>
      <c r="AG26" s="159"/>
      <c r="AH26" s="56"/>
      <c r="AI26" s="57"/>
      <c r="AJ26" s="92">
        <f t="shared" si="1"/>
        <v>0</v>
      </c>
      <c r="AK26" s="92">
        <f t="shared" si="2"/>
        <v>0</v>
      </c>
      <c r="AL26" s="90">
        <f t="shared" si="3"/>
        <v>0</v>
      </c>
      <c r="AM26" s="334">
        <f t="shared" si="0"/>
        <v>0</v>
      </c>
    </row>
    <row r="27" spans="1:39" ht="15" customHeight="1">
      <c r="A27" s="184"/>
      <c r="B27" s="188" t="s">
        <v>23</v>
      </c>
      <c r="C27" s="36" t="s">
        <v>0</v>
      </c>
      <c r="D27" s="323">
        <f>'День 6'!AO27</f>
        <v>0</v>
      </c>
      <c r="E27" s="38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7"/>
      <c r="S27" s="57"/>
      <c r="T27" s="21"/>
      <c r="U27" s="21"/>
      <c r="V27" s="56"/>
      <c r="W27" s="56"/>
      <c r="X27" s="89"/>
      <c r="Y27" s="89"/>
      <c r="Z27" s="89"/>
      <c r="AA27" s="91"/>
      <c r="AB27" s="56"/>
      <c r="AC27" s="56"/>
      <c r="AD27" s="95"/>
      <c r="AE27" s="95"/>
      <c r="AF27" s="159"/>
      <c r="AG27" s="159"/>
      <c r="AH27" s="56"/>
      <c r="AI27" s="57"/>
      <c r="AJ27" s="92">
        <f t="shared" si="1"/>
        <v>0</v>
      </c>
      <c r="AK27" s="92">
        <f t="shared" si="2"/>
        <v>0</v>
      </c>
      <c r="AL27" s="90">
        <f t="shared" si="3"/>
        <v>0</v>
      </c>
      <c r="AM27" s="334">
        <f t="shared" si="0"/>
        <v>0</v>
      </c>
    </row>
    <row r="28" spans="1:39" ht="15" customHeight="1">
      <c r="A28" s="184"/>
      <c r="B28" s="188" t="s">
        <v>144</v>
      </c>
      <c r="C28" s="36" t="s">
        <v>0</v>
      </c>
      <c r="D28" s="323">
        <f>'День 6'!AO28</f>
        <v>0</v>
      </c>
      <c r="E28" s="38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  <c r="S28" s="57"/>
      <c r="T28" s="21"/>
      <c r="U28" s="21"/>
      <c r="V28" s="56"/>
      <c r="W28" s="56"/>
      <c r="X28" s="89"/>
      <c r="Y28" s="89"/>
      <c r="Z28" s="89"/>
      <c r="AA28" s="91"/>
      <c r="AB28" s="56"/>
      <c r="AC28" s="56"/>
      <c r="AD28" s="95"/>
      <c r="AE28" s="95"/>
      <c r="AF28" s="159"/>
      <c r="AG28" s="159"/>
      <c r="AH28" s="56"/>
      <c r="AI28" s="57"/>
      <c r="AJ28" s="92">
        <f t="shared" si="1"/>
        <v>0</v>
      </c>
      <c r="AK28" s="92">
        <f t="shared" si="2"/>
        <v>0</v>
      </c>
      <c r="AL28" s="90">
        <f t="shared" si="3"/>
        <v>0</v>
      </c>
      <c r="AM28" s="334">
        <f t="shared" si="0"/>
        <v>0</v>
      </c>
    </row>
    <row r="29" spans="1:39" ht="15">
      <c r="A29" s="167">
        <v>8</v>
      </c>
      <c r="B29" s="118" t="s">
        <v>145</v>
      </c>
      <c r="C29" s="119" t="s">
        <v>0</v>
      </c>
      <c r="D29" s="323">
        <f>'День 6'!AO29</f>
        <v>0</v>
      </c>
      <c r="E29" s="128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7"/>
      <c r="S29" s="57"/>
      <c r="T29" s="21"/>
      <c r="U29" s="21"/>
      <c r="V29" s="56"/>
      <c r="W29" s="56"/>
      <c r="X29" s="89"/>
      <c r="Y29" s="89"/>
      <c r="Z29" s="89"/>
      <c r="AA29" s="91"/>
      <c r="AB29" s="56"/>
      <c r="AC29" s="56"/>
      <c r="AD29" s="95"/>
      <c r="AE29" s="95"/>
      <c r="AF29" s="159"/>
      <c r="AG29" s="159"/>
      <c r="AH29" s="56"/>
      <c r="AI29" s="57"/>
      <c r="AJ29" s="122">
        <f>AJ30+AJ31+AJ32+AJ33+AJ34+AJ35+AJ36+AJ37+AJ38+AJ39+AJ40</f>
        <v>0</v>
      </c>
      <c r="AK29" s="122">
        <f>AK30+AK31+AK32+AK33+AK34+AK35+AK36+AK37+AK38+AK39+AK40</f>
        <v>0</v>
      </c>
      <c r="AL29" s="122">
        <f>AL30+AL31+AL32+AL33+AL34+AL35+AL36+AL37+AL38+AL39+AL40</f>
        <v>0</v>
      </c>
      <c r="AM29" s="334">
        <f t="shared" si="0"/>
        <v>0</v>
      </c>
    </row>
    <row r="30" spans="1:39" ht="15" customHeight="1">
      <c r="A30" s="87"/>
      <c r="B30" s="93" t="s">
        <v>5</v>
      </c>
      <c r="C30" s="36" t="s">
        <v>0</v>
      </c>
      <c r="D30" s="323">
        <f>'День 6'!AO30</f>
        <v>0</v>
      </c>
      <c r="E30" s="38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7"/>
      <c r="S30" s="57"/>
      <c r="T30" s="21"/>
      <c r="U30" s="21"/>
      <c r="V30" s="56"/>
      <c r="W30" s="56"/>
      <c r="X30" s="89"/>
      <c r="Y30" s="89"/>
      <c r="Z30" s="89"/>
      <c r="AA30" s="91"/>
      <c r="AB30" s="56"/>
      <c r="AC30" s="56"/>
      <c r="AD30" s="95"/>
      <c r="AE30" s="95"/>
      <c r="AF30" s="159"/>
      <c r="AG30" s="159"/>
      <c r="AH30" s="56"/>
      <c r="AI30" s="57"/>
      <c r="AJ30" s="92">
        <f t="shared" si="1"/>
        <v>0</v>
      </c>
      <c r="AK30" s="92">
        <f t="shared" si="2"/>
        <v>0</v>
      </c>
      <c r="AL30" s="90">
        <f t="shared" si="3"/>
        <v>0</v>
      </c>
      <c r="AM30" s="334">
        <f t="shared" si="0"/>
        <v>0</v>
      </c>
    </row>
    <row r="31" spans="1:39" ht="15">
      <c r="A31" s="87"/>
      <c r="B31" s="93" t="s">
        <v>58</v>
      </c>
      <c r="C31" s="36" t="s">
        <v>0</v>
      </c>
      <c r="D31" s="323">
        <f>'День 6'!AO31</f>
        <v>0</v>
      </c>
      <c r="E31" s="38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7"/>
      <c r="S31" s="57"/>
      <c r="T31" s="21"/>
      <c r="U31" s="21"/>
      <c r="V31" s="56"/>
      <c r="W31" s="56"/>
      <c r="X31" s="89"/>
      <c r="Y31" s="89"/>
      <c r="Z31" s="89"/>
      <c r="AA31" s="91"/>
      <c r="AB31" s="56"/>
      <c r="AC31" s="56"/>
      <c r="AD31" s="95"/>
      <c r="AE31" s="95"/>
      <c r="AF31" s="159"/>
      <c r="AG31" s="159"/>
      <c r="AH31" s="56"/>
      <c r="AI31" s="57"/>
      <c r="AJ31" s="92">
        <f t="shared" si="1"/>
        <v>0</v>
      </c>
      <c r="AK31" s="92">
        <f t="shared" si="2"/>
        <v>0</v>
      </c>
      <c r="AL31" s="90">
        <f t="shared" si="3"/>
        <v>0</v>
      </c>
      <c r="AM31" s="334">
        <f t="shared" si="0"/>
        <v>0</v>
      </c>
    </row>
    <row r="32" spans="1:39" ht="15" customHeight="1">
      <c r="A32" s="87"/>
      <c r="B32" s="93" t="s">
        <v>8</v>
      </c>
      <c r="C32" s="36" t="s">
        <v>0</v>
      </c>
      <c r="D32" s="323">
        <f>'День 6'!AO32</f>
        <v>0</v>
      </c>
      <c r="E32" s="38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7"/>
      <c r="S32" s="57"/>
      <c r="T32" s="21"/>
      <c r="U32" s="21"/>
      <c r="V32" s="56"/>
      <c r="W32" s="56"/>
      <c r="X32" s="89"/>
      <c r="Y32" s="89"/>
      <c r="Z32" s="89"/>
      <c r="AA32" s="91"/>
      <c r="AB32" s="210">
        <v>0.0476</v>
      </c>
      <c r="AC32" s="210">
        <v>0.0547</v>
      </c>
      <c r="AD32" s="95"/>
      <c r="AE32" s="95"/>
      <c r="AF32" s="159"/>
      <c r="AG32" s="159"/>
      <c r="AH32" s="56"/>
      <c r="AI32" s="57"/>
      <c r="AJ32" s="92">
        <f t="shared" si="1"/>
        <v>0</v>
      </c>
      <c r="AK32" s="92">
        <f t="shared" si="2"/>
        <v>0</v>
      </c>
      <c r="AL32" s="90">
        <f t="shared" si="3"/>
        <v>0</v>
      </c>
      <c r="AM32" s="334">
        <f t="shared" si="0"/>
        <v>0</v>
      </c>
    </row>
    <row r="33" spans="1:39" ht="15" customHeight="1">
      <c r="A33" s="87"/>
      <c r="B33" s="88" t="s">
        <v>18</v>
      </c>
      <c r="C33" s="36" t="s">
        <v>0</v>
      </c>
      <c r="D33" s="323">
        <f>'День 6'!AO33</f>
        <v>0</v>
      </c>
      <c r="E33" s="38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7"/>
      <c r="S33" s="57"/>
      <c r="T33" s="21"/>
      <c r="U33" s="21"/>
      <c r="V33" s="56"/>
      <c r="W33" s="56"/>
      <c r="X33" s="89"/>
      <c r="Y33" s="89"/>
      <c r="Z33" s="89"/>
      <c r="AA33" s="91"/>
      <c r="AB33" s="56"/>
      <c r="AC33" s="56"/>
      <c r="AD33" s="95"/>
      <c r="AE33" s="95"/>
      <c r="AF33" s="159"/>
      <c r="AG33" s="159"/>
      <c r="AH33" s="56"/>
      <c r="AI33" s="57"/>
      <c r="AJ33" s="92">
        <f t="shared" si="1"/>
        <v>0</v>
      </c>
      <c r="AK33" s="92">
        <f t="shared" si="2"/>
        <v>0</v>
      </c>
      <c r="AL33" s="90">
        <f t="shared" si="3"/>
        <v>0</v>
      </c>
      <c r="AM33" s="334">
        <f t="shared" si="0"/>
        <v>0</v>
      </c>
    </row>
    <row r="34" spans="1:39" ht="15" customHeight="1">
      <c r="A34" s="87"/>
      <c r="B34" s="88" t="s">
        <v>24</v>
      </c>
      <c r="C34" s="36" t="s">
        <v>0</v>
      </c>
      <c r="D34" s="323">
        <f>'День 6'!AO34</f>
        <v>0</v>
      </c>
      <c r="E34" s="38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7"/>
      <c r="S34" s="57"/>
      <c r="T34" s="21"/>
      <c r="U34" s="21"/>
      <c r="V34" s="56"/>
      <c r="W34" s="56"/>
      <c r="X34" s="89"/>
      <c r="Y34" s="89"/>
      <c r="Z34" s="89"/>
      <c r="AA34" s="91"/>
      <c r="AB34" s="56"/>
      <c r="AC34" s="56"/>
      <c r="AD34" s="221">
        <v>0.0013</v>
      </c>
      <c r="AE34" s="221">
        <v>0.0018</v>
      </c>
      <c r="AF34" s="159"/>
      <c r="AG34" s="159"/>
      <c r="AH34" s="56"/>
      <c r="AI34" s="57"/>
      <c r="AJ34" s="92">
        <f>(AH34+AD34+AB34+Z34+X34+V34+T34+R34+P34+N34+L34+J34+H34+F34+AF34)*$AJ$3</f>
        <v>0</v>
      </c>
      <c r="AK34" s="92">
        <f t="shared" si="2"/>
        <v>0</v>
      </c>
      <c r="AL34" s="90">
        <f t="shared" si="3"/>
        <v>0</v>
      </c>
      <c r="AM34" s="334">
        <f t="shared" si="0"/>
        <v>0</v>
      </c>
    </row>
    <row r="35" spans="1:39" ht="15" customHeight="1">
      <c r="A35" s="87"/>
      <c r="B35" s="88" t="s">
        <v>34</v>
      </c>
      <c r="C35" s="36" t="s">
        <v>0</v>
      </c>
      <c r="D35" s="323">
        <f>'День 6'!AO35</f>
        <v>0</v>
      </c>
      <c r="E35" s="38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7"/>
      <c r="S35" s="57"/>
      <c r="T35" s="21"/>
      <c r="U35" s="21"/>
      <c r="V35" s="56"/>
      <c r="W35" s="56"/>
      <c r="X35" s="89"/>
      <c r="Y35" s="89"/>
      <c r="Z35" s="89"/>
      <c r="AA35" s="91"/>
      <c r="AB35" s="56"/>
      <c r="AC35" s="56"/>
      <c r="AD35" s="95"/>
      <c r="AE35" s="95"/>
      <c r="AF35" s="159"/>
      <c r="AG35" s="159"/>
      <c r="AH35" s="56"/>
      <c r="AI35" s="57"/>
      <c r="AJ35" s="92">
        <f t="shared" si="1"/>
        <v>0</v>
      </c>
      <c r="AK35" s="92">
        <f t="shared" si="2"/>
        <v>0</v>
      </c>
      <c r="AL35" s="90">
        <f t="shared" si="3"/>
        <v>0</v>
      </c>
      <c r="AM35" s="334">
        <f t="shared" si="0"/>
        <v>0</v>
      </c>
    </row>
    <row r="36" spans="1:39" ht="15" customHeight="1">
      <c r="A36" s="87"/>
      <c r="B36" s="88" t="s">
        <v>35</v>
      </c>
      <c r="C36" s="36" t="s">
        <v>0</v>
      </c>
      <c r="D36" s="323">
        <f>'День 6'!AO36</f>
        <v>0</v>
      </c>
      <c r="E36" s="38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7"/>
      <c r="S36" s="57"/>
      <c r="T36" s="21"/>
      <c r="U36" s="21"/>
      <c r="V36" s="56"/>
      <c r="W36" s="56"/>
      <c r="X36" s="89"/>
      <c r="Y36" s="89"/>
      <c r="Z36" s="89"/>
      <c r="AA36" s="91"/>
      <c r="AB36" s="56"/>
      <c r="AC36" s="56"/>
      <c r="AD36" s="95"/>
      <c r="AE36" s="95"/>
      <c r="AF36" s="159"/>
      <c r="AG36" s="159"/>
      <c r="AH36" s="56"/>
      <c r="AI36" s="57"/>
      <c r="AJ36" s="92">
        <f t="shared" si="1"/>
        <v>0</v>
      </c>
      <c r="AK36" s="92">
        <f t="shared" si="2"/>
        <v>0</v>
      </c>
      <c r="AL36" s="90">
        <f t="shared" si="3"/>
        <v>0</v>
      </c>
      <c r="AM36" s="334">
        <f t="shared" si="0"/>
        <v>0</v>
      </c>
    </row>
    <row r="37" spans="1:39" ht="15" customHeight="1">
      <c r="A37" s="87"/>
      <c r="B37" s="88" t="s">
        <v>36</v>
      </c>
      <c r="C37" s="36" t="s">
        <v>0</v>
      </c>
      <c r="D37" s="323">
        <f>'День 6'!AO37</f>
        <v>0</v>
      </c>
      <c r="E37" s="38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7"/>
      <c r="S37" s="57"/>
      <c r="T37" s="21"/>
      <c r="U37" s="21"/>
      <c r="V37" s="56"/>
      <c r="W37" s="56"/>
      <c r="X37" s="89"/>
      <c r="Y37" s="89"/>
      <c r="Z37" s="89"/>
      <c r="AA37" s="91"/>
      <c r="AB37" s="56"/>
      <c r="AC37" s="56"/>
      <c r="AD37" s="95"/>
      <c r="AE37" s="95"/>
      <c r="AF37" s="159"/>
      <c r="AG37" s="159"/>
      <c r="AH37" s="56"/>
      <c r="AI37" s="57"/>
      <c r="AJ37" s="92">
        <f t="shared" si="1"/>
        <v>0</v>
      </c>
      <c r="AK37" s="92">
        <f t="shared" si="2"/>
        <v>0</v>
      </c>
      <c r="AL37" s="90">
        <f t="shared" si="3"/>
        <v>0</v>
      </c>
      <c r="AM37" s="334">
        <f t="shared" si="0"/>
        <v>0</v>
      </c>
    </row>
    <row r="38" spans="1:39" ht="15">
      <c r="A38" s="87"/>
      <c r="B38" s="88" t="s">
        <v>37</v>
      </c>
      <c r="C38" s="36" t="s">
        <v>0</v>
      </c>
      <c r="D38" s="323">
        <f>'День 6'!AO38</f>
        <v>0</v>
      </c>
      <c r="E38" s="38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7"/>
      <c r="S38" s="57"/>
      <c r="T38" s="21"/>
      <c r="U38" s="21"/>
      <c r="V38" s="56"/>
      <c r="W38" s="56"/>
      <c r="X38" s="89"/>
      <c r="Y38" s="89"/>
      <c r="Z38" s="89"/>
      <c r="AA38" s="91"/>
      <c r="AB38" s="56"/>
      <c r="AC38" s="56"/>
      <c r="AD38" s="95"/>
      <c r="AE38" s="95"/>
      <c r="AF38" s="159"/>
      <c r="AG38" s="159"/>
      <c r="AH38" s="56"/>
      <c r="AI38" s="57"/>
      <c r="AJ38" s="92">
        <f t="shared" si="1"/>
        <v>0</v>
      </c>
      <c r="AK38" s="92">
        <f t="shared" si="2"/>
        <v>0</v>
      </c>
      <c r="AL38" s="90">
        <f t="shared" si="3"/>
        <v>0</v>
      </c>
      <c r="AM38" s="334">
        <f t="shared" si="0"/>
        <v>0</v>
      </c>
    </row>
    <row r="39" spans="1:39" ht="15">
      <c r="A39" s="87"/>
      <c r="B39" s="93" t="s">
        <v>38</v>
      </c>
      <c r="C39" s="36" t="s">
        <v>0</v>
      </c>
      <c r="D39" s="323">
        <f>'День 6'!AO39</f>
        <v>0</v>
      </c>
      <c r="E39" s="38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216">
        <v>0.0034</v>
      </c>
      <c r="S39" s="216">
        <v>0.0042</v>
      </c>
      <c r="T39" s="21"/>
      <c r="U39" s="21"/>
      <c r="V39" s="56"/>
      <c r="W39" s="56"/>
      <c r="X39" s="89"/>
      <c r="Y39" s="89"/>
      <c r="Z39" s="89"/>
      <c r="AA39" s="91"/>
      <c r="AB39" s="56"/>
      <c r="AC39" s="56"/>
      <c r="AD39" s="95"/>
      <c r="AE39" s="95"/>
      <c r="AF39" s="159"/>
      <c r="AG39" s="159"/>
      <c r="AH39" s="56"/>
      <c r="AI39" s="57"/>
      <c r="AJ39" s="92">
        <f t="shared" si="1"/>
        <v>0</v>
      </c>
      <c r="AK39" s="92">
        <f t="shared" si="2"/>
        <v>0</v>
      </c>
      <c r="AL39" s="90">
        <f t="shared" si="3"/>
        <v>0</v>
      </c>
      <c r="AM39" s="334">
        <f t="shared" si="0"/>
        <v>0</v>
      </c>
    </row>
    <row r="40" spans="1:39" ht="15">
      <c r="A40" s="87"/>
      <c r="B40" s="39" t="s">
        <v>254</v>
      </c>
      <c r="C40" s="36" t="s">
        <v>0</v>
      </c>
      <c r="D40" s="323">
        <f>'День 6'!AO40</f>
        <v>0</v>
      </c>
      <c r="E40" s="38"/>
      <c r="F40" s="210">
        <v>0.0175</v>
      </c>
      <c r="G40" s="210">
        <v>0.0225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7"/>
      <c r="S40" s="57"/>
      <c r="T40" s="21"/>
      <c r="U40" s="21"/>
      <c r="V40" s="56"/>
      <c r="W40" s="56"/>
      <c r="X40" s="89"/>
      <c r="Y40" s="89"/>
      <c r="Z40" s="89"/>
      <c r="AA40" s="91"/>
      <c r="AB40" s="56"/>
      <c r="AC40" s="56"/>
      <c r="AD40" s="95"/>
      <c r="AE40" s="95"/>
      <c r="AF40" s="159"/>
      <c r="AG40" s="159"/>
      <c r="AH40" s="56"/>
      <c r="AI40" s="57"/>
      <c r="AJ40" s="92">
        <f t="shared" si="1"/>
        <v>0</v>
      </c>
      <c r="AK40" s="92">
        <f t="shared" si="2"/>
        <v>0</v>
      </c>
      <c r="AL40" s="90">
        <f t="shared" si="3"/>
        <v>0</v>
      </c>
      <c r="AM40" s="334">
        <f t="shared" si="0"/>
        <v>0</v>
      </c>
    </row>
    <row r="41" spans="1:39" ht="15">
      <c r="A41" s="167">
        <v>9</v>
      </c>
      <c r="B41" s="168" t="s">
        <v>31</v>
      </c>
      <c r="C41" s="119" t="s">
        <v>0</v>
      </c>
      <c r="D41" s="323">
        <f>'День 6'!AO41</f>
        <v>0</v>
      </c>
      <c r="E41" s="128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210">
        <v>0.0046</v>
      </c>
      <c r="Q41" s="210">
        <v>0.0055</v>
      </c>
      <c r="R41" s="216">
        <v>0.0043</v>
      </c>
      <c r="S41" s="216">
        <v>0.0054</v>
      </c>
      <c r="T41" s="21"/>
      <c r="U41" s="21"/>
      <c r="V41" s="56"/>
      <c r="W41" s="56"/>
      <c r="X41" s="89"/>
      <c r="Y41" s="89"/>
      <c r="Z41" s="89"/>
      <c r="AA41" s="91"/>
      <c r="AB41" s="56"/>
      <c r="AC41" s="56"/>
      <c r="AD41" s="95"/>
      <c r="AE41" s="95"/>
      <c r="AF41" s="159"/>
      <c r="AG41" s="159"/>
      <c r="AH41" s="56"/>
      <c r="AI41" s="57"/>
      <c r="AJ41" s="160">
        <f t="shared" si="1"/>
        <v>0</v>
      </c>
      <c r="AK41" s="160">
        <f t="shared" si="2"/>
        <v>0</v>
      </c>
      <c r="AL41" s="161">
        <f t="shared" si="3"/>
        <v>0</v>
      </c>
      <c r="AM41" s="334">
        <f t="shared" si="0"/>
        <v>0</v>
      </c>
    </row>
    <row r="42" spans="1:39" ht="15">
      <c r="A42" s="167">
        <v>10</v>
      </c>
      <c r="B42" s="168" t="s">
        <v>39</v>
      </c>
      <c r="C42" s="119" t="s">
        <v>0</v>
      </c>
      <c r="D42" s="323">
        <f>'День 6'!AO42</f>
        <v>0</v>
      </c>
      <c r="E42" s="128"/>
      <c r="F42" s="210">
        <v>0.002</v>
      </c>
      <c r="G42" s="210">
        <v>0.0025</v>
      </c>
      <c r="H42" s="210">
        <v>0.006</v>
      </c>
      <c r="I42" s="210">
        <v>0.006</v>
      </c>
      <c r="J42" s="56"/>
      <c r="K42" s="56"/>
      <c r="L42" s="56"/>
      <c r="M42" s="56"/>
      <c r="N42" s="210">
        <v>0.0007</v>
      </c>
      <c r="O42" s="210">
        <v>0.001</v>
      </c>
      <c r="P42" s="56"/>
      <c r="Q42" s="56"/>
      <c r="R42" s="57"/>
      <c r="S42" s="57"/>
      <c r="T42" s="202">
        <v>0.005</v>
      </c>
      <c r="U42" s="202">
        <v>0.006</v>
      </c>
      <c r="V42" s="56"/>
      <c r="W42" s="56"/>
      <c r="X42" s="221">
        <v>0.002</v>
      </c>
      <c r="Y42" s="221">
        <v>0.003</v>
      </c>
      <c r="Z42" s="89"/>
      <c r="AA42" s="91"/>
      <c r="AB42" s="56"/>
      <c r="AC42" s="56"/>
      <c r="AD42" s="221">
        <v>0.0001</v>
      </c>
      <c r="AE42" s="221">
        <v>0.0002</v>
      </c>
      <c r="AF42" s="159"/>
      <c r="AG42" s="159"/>
      <c r="AH42" s="56"/>
      <c r="AI42" s="57"/>
      <c r="AJ42" s="160">
        <f t="shared" si="1"/>
        <v>0</v>
      </c>
      <c r="AK42" s="160">
        <f t="shared" si="2"/>
        <v>0</v>
      </c>
      <c r="AL42" s="161">
        <f t="shared" si="3"/>
        <v>0</v>
      </c>
      <c r="AM42" s="334">
        <f t="shared" si="0"/>
        <v>0</v>
      </c>
    </row>
    <row r="43" spans="1:39" ht="15">
      <c r="A43" s="167">
        <v>11</v>
      </c>
      <c r="B43" s="168" t="s">
        <v>42</v>
      </c>
      <c r="C43" s="119" t="s">
        <v>0</v>
      </c>
      <c r="D43" s="323">
        <f>'День 6'!AO43</f>
        <v>0</v>
      </c>
      <c r="E43" s="128"/>
      <c r="F43" s="210">
        <v>0.0004</v>
      </c>
      <c r="G43" s="210">
        <v>0.0005</v>
      </c>
      <c r="H43" s="56"/>
      <c r="I43" s="56"/>
      <c r="J43" s="56"/>
      <c r="K43" s="56"/>
      <c r="L43" s="56"/>
      <c r="M43" s="56"/>
      <c r="N43" s="210">
        <v>0.0002</v>
      </c>
      <c r="O43" s="210">
        <v>0.0003</v>
      </c>
      <c r="P43" s="210">
        <v>0.0006</v>
      </c>
      <c r="Q43" s="210">
        <v>0.00076</v>
      </c>
      <c r="R43" s="216">
        <v>0.0036</v>
      </c>
      <c r="S43" s="216">
        <v>0.005</v>
      </c>
      <c r="T43" s="21"/>
      <c r="U43" s="21"/>
      <c r="V43" s="56"/>
      <c r="W43" s="56"/>
      <c r="X43" s="89"/>
      <c r="Y43" s="89"/>
      <c r="Z43" s="89"/>
      <c r="AA43" s="91"/>
      <c r="AB43" s="210">
        <v>0.0003</v>
      </c>
      <c r="AC43" s="210">
        <v>0.00033</v>
      </c>
      <c r="AD43" s="221">
        <v>0.0004</v>
      </c>
      <c r="AE43" s="221">
        <v>0.0005</v>
      </c>
      <c r="AF43" s="224">
        <v>0.00045</v>
      </c>
      <c r="AG43" s="224">
        <v>0.00052</v>
      </c>
      <c r="AH43" s="56"/>
      <c r="AI43" s="57"/>
      <c r="AJ43" s="160">
        <f t="shared" si="1"/>
        <v>0</v>
      </c>
      <c r="AK43" s="160">
        <f t="shared" si="2"/>
        <v>0</v>
      </c>
      <c r="AL43" s="161">
        <f t="shared" si="3"/>
        <v>0</v>
      </c>
      <c r="AM43" s="334">
        <f t="shared" si="0"/>
        <v>0</v>
      </c>
    </row>
    <row r="44" spans="1:39" ht="15">
      <c r="A44" s="167">
        <v>12</v>
      </c>
      <c r="B44" s="168" t="s">
        <v>25</v>
      </c>
      <c r="C44" s="119" t="s">
        <v>0</v>
      </c>
      <c r="D44" s="323">
        <f>'День 6'!AO44</f>
        <v>0</v>
      </c>
      <c r="E44" s="128"/>
      <c r="F44" s="56"/>
      <c r="G44" s="56"/>
      <c r="H44" s="56"/>
      <c r="I44" s="56"/>
      <c r="J44" s="56"/>
      <c r="K44" s="56"/>
      <c r="L44" s="56"/>
      <c r="M44" s="56"/>
      <c r="N44" s="210">
        <v>0.002</v>
      </c>
      <c r="O44" s="210">
        <v>0.003</v>
      </c>
      <c r="P44" s="210">
        <v>0.0015</v>
      </c>
      <c r="Q44" s="210">
        <v>0.0018</v>
      </c>
      <c r="R44" s="216">
        <v>0.0012</v>
      </c>
      <c r="S44" s="216">
        <v>0.0015</v>
      </c>
      <c r="T44" s="21"/>
      <c r="U44" s="21"/>
      <c r="V44" s="56"/>
      <c r="W44" s="56"/>
      <c r="X44" s="89"/>
      <c r="Y44" s="89"/>
      <c r="Z44" s="89"/>
      <c r="AA44" s="91"/>
      <c r="AB44" s="56"/>
      <c r="AC44" s="56"/>
      <c r="AD44" s="221">
        <v>0.0013</v>
      </c>
      <c r="AE44" s="221">
        <v>0.0018</v>
      </c>
      <c r="AF44" s="159"/>
      <c r="AG44" s="159"/>
      <c r="AH44" s="56"/>
      <c r="AI44" s="57"/>
      <c r="AJ44" s="160">
        <f t="shared" si="1"/>
        <v>0</v>
      </c>
      <c r="AK44" s="160">
        <f t="shared" si="2"/>
        <v>0</v>
      </c>
      <c r="AL44" s="161">
        <f t="shared" si="3"/>
        <v>0</v>
      </c>
      <c r="AM44" s="334">
        <f t="shared" si="0"/>
        <v>0</v>
      </c>
    </row>
    <row r="45" spans="1:39" ht="15">
      <c r="A45" s="167">
        <v>13</v>
      </c>
      <c r="B45" s="168" t="s">
        <v>26</v>
      </c>
      <c r="C45" s="119" t="s">
        <v>0</v>
      </c>
      <c r="D45" s="323">
        <f>'День 6'!AO45</f>
        <v>0</v>
      </c>
      <c r="E45" s="128"/>
      <c r="F45" s="210">
        <v>0.003</v>
      </c>
      <c r="G45" s="210">
        <v>0.005</v>
      </c>
      <c r="H45" s="56"/>
      <c r="I45" s="56"/>
      <c r="J45" s="210">
        <v>0.005</v>
      </c>
      <c r="K45" s="210">
        <v>0.005</v>
      </c>
      <c r="L45" s="56"/>
      <c r="M45" s="56"/>
      <c r="N45" s="56"/>
      <c r="O45" s="56"/>
      <c r="P45" s="210">
        <v>0.0005</v>
      </c>
      <c r="Q45" s="210">
        <v>0.0006</v>
      </c>
      <c r="R45" s="57"/>
      <c r="S45" s="57"/>
      <c r="T45" s="21"/>
      <c r="U45" s="21"/>
      <c r="V45" s="56"/>
      <c r="W45" s="56"/>
      <c r="X45" s="89"/>
      <c r="Y45" s="89"/>
      <c r="Z45" s="89"/>
      <c r="AA45" s="91"/>
      <c r="AB45" s="210">
        <v>0.002</v>
      </c>
      <c r="AC45" s="210">
        <v>0.003</v>
      </c>
      <c r="AD45" s="95"/>
      <c r="AE45" s="95"/>
      <c r="AF45" s="224">
        <v>0.0042</v>
      </c>
      <c r="AG45" s="224">
        <v>0.005</v>
      </c>
      <c r="AH45" s="56"/>
      <c r="AI45" s="57"/>
      <c r="AJ45" s="160">
        <f t="shared" si="1"/>
        <v>0</v>
      </c>
      <c r="AK45" s="160">
        <f t="shared" si="2"/>
        <v>0</v>
      </c>
      <c r="AL45" s="161">
        <f t="shared" si="3"/>
        <v>0</v>
      </c>
      <c r="AM45" s="334">
        <f t="shared" si="0"/>
        <v>0</v>
      </c>
    </row>
    <row r="46" spans="1:39" ht="15">
      <c r="A46" s="167">
        <v>14</v>
      </c>
      <c r="B46" s="168" t="s">
        <v>44</v>
      </c>
      <c r="C46" s="119" t="s">
        <v>0</v>
      </c>
      <c r="D46" s="323">
        <f>'День 6'!AO46</f>
        <v>0</v>
      </c>
      <c r="E46" s="128"/>
      <c r="F46" s="56"/>
      <c r="G46" s="56"/>
      <c r="H46" s="56"/>
      <c r="I46" s="56"/>
      <c r="J46" s="210">
        <v>0.0102</v>
      </c>
      <c r="K46" s="210">
        <v>0.0102</v>
      </c>
      <c r="L46" s="56"/>
      <c r="M46" s="56"/>
      <c r="N46" s="56"/>
      <c r="O46" s="56"/>
      <c r="P46" s="56"/>
      <c r="Q46" s="56"/>
      <c r="R46" s="57"/>
      <c r="S46" s="57"/>
      <c r="T46" s="21"/>
      <c r="U46" s="21"/>
      <c r="V46" s="56"/>
      <c r="W46" s="56"/>
      <c r="X46" s="89"/>
      <c r="Y46" s="89"/>
      <c r="Z46" s="89"/>
      <c r="AA46" s="91"/>
      <c r="AB46" s="56"/>
      <c r="AC46" s="56"/>
      <c r="AD46" s="95"/>
      <c r="AE46" s="95"/>
      <c r="AF46" s="159"/>
      <c r="AG46" s="159"/>
      <c r="AH46" s="56"/>
      <c r="AI46" s="57"/>
      <c r="AJ46" s="160">
        <f t="shared" si="1"/>
        <v>0</v>
      </c>
      <c r="AK46" s="160">
        <f t="shared" si="2"/>
        <v>0</v>
      </c>
      <c r="AL46" s="161">
        <f t="shared" si="3"/>
        <v>0</v>
      </c>
      <c r="AM46" s="334">
        <f t="shared" si="0"/>
        <v>0</v>
      </c>
    </row>
    <row r="47" spans="1:39" ht="15">
      <c r="A47" s="167">
        <v>15</v>
      </c>
      <c r="B47" s="118" t="s">
        <v>184</v>
      </c>
      <c r="C47" s="119" t="s">
        <v>0</v>
      </c>
      <c r="D47" s="323">
        <f>'День 6'!AO47</f>
        <v>0</v>
      </c>
      <c r="E47" s="128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7"/>
      <c r="S47" s="57"/>
      <c r="T47" s="21"/>
      <c r="U47" s="21"/>
      <c r="V47" s="56"/>
      <c r="W47" s="56"/>
      <c r="X47" s="89"/>
      <c r="Y47" s="89"/>
      <c r="Z47" s="89"/>
      <c r="AA47" s="91"/>
      <c r="AB47" s="56"/>
      <c r="AC47" s="56"/>
      <c r="AD47" s="95"/>
      <c r="AE47" s="95"/>
      <c r="AF47" s="159"/>
      <c r="AG47" s="159"/>
      <c r="AH47" s="56"/>
      <c r="AI47" s="57"/>
      <c r="AJ47" s="122">
        <f>AJ48+AJ49+AJ50+AJ51+AJ53+AJ54+AJ52</f>
        <v>0</v>
      </c>
      <c r="AK47" s="122">
        <f>AK48+AK49+AK50+AK51+AK53+AK54+AK52</f>
        <v>0</v>
      </c>
      <c r="AL47" s="122">
        <f>AL48+AL49+AL50+AL51+AL53+AL54+AL52</f>
        <v>0</v>
      </c>
      <c r="AM47" s="334">
        <f t="shared" si="0"/>
        <v>0</v>
      </c>
    </row>
    <row r="48" spans="1:39" ht="15">
      <c r="A48" s="87"/>
      <c r="B48" s="88" t="s">
        <v>28</v>
      </c>
      <c r="C48" s="36" t="s">
        <v>0</v>
      </c>
      <c r="D48" s="323">
        <f>'День 6'!AO48</f>
        <v>0</v>
      </c>
      <c r="E48" s="38"/>
      <c r="F48" s="210">
        <v>0.07</v>
      </c>
      <c r="G48" s="210">
        <v>0.09</v>
      </c>
      <c r="H48" s="210">
        <v>0.09</v>
      </c>
      <c r="I48" s="210">
        <v>0.09</v>
      </c>
      <c r="J48" s="56"/>
      <c r="K48" s="56"/>
      <c r="L48" s="56"/>
      <c r="M48" s="56"/>
      <c r="N48" s="56"/>
      <c r="O48" s="56"/>
      <c r="P48" s="56"/>
      <c r="Q48" s="56"/>
      <c r="R48" s="57"/>
      <c r="S48" s="57"/>
      <c r="T48" s="21"/>
      <c r="U48" s="21"/>
      <c r="V48" s="56"/>
      <c r="W48" s="56"/>
      <c r="X48" s="89"/>
      <c r="Y48" s="89"/>
      <c r="Z48" s="89"/>
      <c r="AA48" s="91"/>
      <c r="AB48" s="56"/>
      <c r="AC48" s="56"/>
      <c r="AD48" s="95"/>
      <c r="AE48" s="95"/>
      <c r="AF48" s="224">
        <v>0.01896</v>
      </c>
      <c r="AG48" s="224">
        <v>0.02212</v>
      </c>
      <c r="AH48" s="56"/>
      <c r="AI48" s="57"/>
      <c r="AJ48" s="92">
        <f t="shared" si="1"/>
        <v>0</v>
      </c>
      <c r="AK48" s="92">
        <f t="shared" si="2"/>
        <v>0</v>
      </c>
      <c r="AL48" s="90">
        <f t="shared" si="3"/>
        <v>0</v>
      </c>
      <c r="AM48" s="334">
        <f t="shared" si="0"/>
        <v>0</v>
      </c>
    </row>
    <row r="49" spans="1:39" ht="15" customHeight="1">
      <c r="A49" s="87"/>
      <c r="B49" s="88" t="s">
        <v>13</v>
      </c>
      <c r="C49" s="36" t="s">
        <v>0</v>
      </c>
      <c r="D49" s="323">
        <f>'День 6'!AO49</f>
        <v>0</v>
      </c>
      <c r="E49" s="38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7"/>
      <c r="S49" s="57"/>
      <c r="T49" s="21"/>
      <c r="U49" s="21"/>
      <c r="V49" s="56"/>
      <c r="W49" s="56"/>
      <c r="X49" s="89"/>
      <c r="Y49" s="89"/>
      <c r="Z49" s="89"/>
      <c r="AA49" s="91"/>
      <c r="AB49" s="56"/>
      <c r="AC49" s="56"/>
      <c r="AD49" s="95"/>
      <c r="AE49" s="95"/>
      <c r="AF49" s="159"/>
      <c r="AG49" s="159"/>
      <c r="AH49" s="56"/>
      <c r="AI49" s="57"/>
      <c r="AJ49" s="92">
        <f t="shared" si="1"/>
        <v>0</v>
      </c>
      <c r="AK49" s="92">
        <f t="shared" si="2"/>
        <v>0</v>
      </c>
      <c r="AL49" s="90">
        <f t="shared" si="3"/>
        <v>0</v>
      </c>
      <c r="AM49" s="334">
        <f t="shared" si="0"/>
        <v>0</v>
      </c>
    </row>
    <row r="50" spans="1:39" ht="15" customHeight="1">
      <c r="A50" s="87"/>
      <c r="B50" s="88" t="s">
        <v>14</v>
      </c>
      <c r="C50" s="36" t="s">
        <v>0</v>
      </c>
      <c r="D50" s="323">
        <f>'День 6'!AO50</f>
        <v>0</v>
      </c>
      <c r="E50" s="38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7"/>
      <c r="S50" s="57"/>
      <c r="T50" s="21"/>
      <c r="U50" s="21"/>
      <c r="V50" s="56"/>
      <c r="W50" s="56"/>
      <c r="X50" s="221">
        <v>0.155</v>
      </c>
      <c r="Y50" s="221">
        <v>0.185</v>
      </c>
      <c r="Z50" s="89"/>
      <c r="AA50" s="91"/>
      <c r="AB50" s="56"/>
      <c r="AC50" s="56"/>
      <c r="AD50" s="95"/>
      <c r="AE50" s="95"/>
      <c r="AF50" s="159"/>
      <c r="AG50" s="159"/>
      <c r="AH50" s="56"/>
      <c r="AI50" s="57"/>
      <c r="AJ50" s="92">
        <f t="shared" si="1"/>
        <v>0</v>
      </c>
      <c r="AK50" s="92">
        <f t="shared" si="2"/>
        <v>0</v>
      </c>
      <c r="AL50" s="90">
        <f t="shared" si="3"/>
        <v>0</v>
      </c>
      <c r="AM50" s="334">
        <f t="shared" si="0"/>
        <v>0</v>
      </c>
    </row>
    <row r="51" spans="1:39" ht="15" customHeight="1">
      <c r="A51" s="87"/>
      <c r="B51" s="88" t="s">
        <v>104</v>
      </c>
      <c r="C51" s="36" t="s">
        <v>0</v>
      </c>
      <c r="D51" s="323">
        <f>'День 6'!AO51</f>
        <v>0</v>
      </c>
      <c r="E51" s="38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7"/>
      <c r="S51" s="57"/>
      <c r="T51" s="21"/>
      <c r="U51" s="21"/>
      <c r="V51" s="56"/>
      <c r="W51" s="56"/>
      <c r="X51" s="89"/>
      <c r="Y51" s="89"/>
      <c r="Z51" s="89"/>
      <c r="AA51" s="91"/>
      <c r="AB51" s="56"/>
      <c r="AC51" s="56"/>
      <c r="AD51" s="95"/>
      <c r="AE51" s="95"/>
      <c r="AF51" s="159"/>
      <c r="AG51" s="159"/>
      <c r="AH51" s="56"/>
      <c r="AI51" s="57"/>
      <c r="AJ51" s="92">
        <f t="shared" si="1"/>
        <v>0</v>
      </c>
      <c r="AK51" s="92">
        <f t="shared" si="2"/>
        <v>0</v>
      </c>
      <c r="AL51" s="90">
        <f t="shared" si="3"/>
        <v>0</v>
      </c>
      <c r="AM51" s="334">
        <f t="shared" si="0"/>
        <v>0</v>
      </c>
    </row>
    <row r="52" spans="1:39" ht="15" customHeight="1">
      <c r="A52" s="87"/>
      <c r="B52" s="88" t="s">
        <v>200</v>
      </c>
      <c r="C52" s="36" t="s">
        <v>0</v>
      </c>
      <c r="D52" s="323">
        <f>'День 6'!AO52</f>
        <v>0</v>
      </c>
      <c r="E52" s="38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7"/>
      <c r="S52" s="57"/>
      <c r="T52" s="21"/>
      <c r="U52" s="21"/>
      <c r="V52" s="56"/>
      <c r="W52" s="56"/>
      <c r="X52" s="89"/>
      <c r="Y52" s="89"/>
      <c r="Z52" s="89"/>
      <c r="AA52" s="91"/>
      <c r="AB52" s="56"/>
      <c r="AC52" s="56"/>
      <c r="AD52" s="95"/>
      <c r="AE52" s="95"/>
      <c r="AF52" s="159"/>
      <c r="AG52" s="159"/>
      <c r="AH52" s="56"/>
      <c r="AI52" s="57"/>
      <c r="AJ52" s="92">
        <f t="shared" si="1"/>
        <v>0</v>
      </c>
      <c r="AK52" s="92">
        <f t="shared" si="2"/>
        <v>0</v>
      </c>
      <c r="AL52" s="90">
        <f t="shared" si="3"/>
        <v>0</v>
      </c>
      <c r="AM52" s="334">
        <f t="shared" si="0"/>
        <v>0</v>
      </c>
    </row>
    <row r="53" spans="1:39" ht="15" customHeight="1">
      <c r="A53" s="87"/>
      <c r="B53" s="88" t="s">
        <v>119</v>
      </c>
      <c r="C53" s="36" t="s">
        <v>0</v>
      </c>
      <c r="D53" s="323">
        <f>'День 6'!AO53</f>
        <v>0</v>
      </c>
      <c r="E53" s="38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7"/>
      <c r="S53" s="57"/>
      <c r="T53" s="21"/>
      <c r="U53" s="21"/>
      <c r="V53" s="56"/>
      <c r="W53" s="56"/>
      <c r="X53" s="89"/>
      <c r="Y53" s="89"/>
      <c r="Z53" s="89"/>
      <c r="AA53" s="91"/>
      <c r="AB53" s="56"/>
      <c r="AC53" s="56"/>
      <c r="AD53" s="95"/>
      <c r="AE53" s="95"/>
      <c r="AF53" s="159"/>
      <c r="AG53" s="159"/>
      <c r="AH53" s="56"/>
      <c r="AI53" s="57"/>
      <c r="AJ53" s="92">
        <f t="shared" si="1"/>
        <v>0</v>
      </c>
      <c r="AK53" s="92">
        <f t="shared" si="2"/>
        <v>0</v>
      </c>
      <c r="AL53" s="90">
        <f t="shared" si="3"/>
        <v>0</v>
      </c>
      <c r="AM53" s="334">
        <f t="shared" si="0"/>
        <v>0</v>
      </c>
    </row>
    <row r="54" spans="1:39" ht="15" customHeight="1">
      <c r="A54" s="87"/>
      <c r="B54" s="93" t="s">
        <v>29</v>
      </c>
      <c r="C54" s="36" t="s">
        <v>0</v>
      </c>
      <c r="D54" s="323">
        <f>'День 6'!AO54</f>
        <v>0</v>
      </c>
      <c r="E54" s="38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7"/>
      <c r="S54" s="57"/>
      <c r="T54" s="21"/>
      <c r="U54" s="21"/>
      <c r="V54" s="56"/>
      <c r="W54" s="56"/>
      <c r="X54" s="89"/>
      <c r="Y54" s="89"/>
      <c r="Z54" s="89"/>
      <c r="AA54" s="91"/>
      <c r="AB54" s="56"/>
      <c r="AC54" s="56"/>
      <c r="AD54" s="95"/>
      <c r="AE54" s="95"/>
      <c r="AF54" s="159"/>
      <c r="AG54" s="159"/>
      <c r="AH54" s="56"/>
      <c r="AI54" s="57"/>
      <c r="AJ54" s="92">
        <f t="shared" si="1"/>
        <v>0</v>
      </c>
      <c r="AK54" s="92">
        <f t="shared" si="2"/>
        <v>0</v>
      </c>
      <c r="AL54" s="90">
        <f t="shared" si="3"/>
        <v>0</v>
      </c>
      <c r="AM54" s="334">
        <f t="shared" si="0"/>
        <v>0</v>
      </c>
    </row>
    <row r="55" spans="1:39" ht="15">
      <c r="A55" s="167">
        <v>16</v>
      </c>
      <c r="B55" s="168" t="s">
        <v>147</v>
      </c>
      <c r="C55" s="119" t="s">
        <v>0</v>
      </c>
      <c r="D55" s="323">
        <f>'День 6'!AO55</f>
        <v>0</v>
      </c>
      <c r="E55" s="128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7"/>
      <c r="S55" s="57"/>
      <c r="T55" s="21"/>
      <c r="U55" s="21"/>
      <c r="V55" s="56"/>
      <c r="W55" s="56"/>
      <c r="X55" s="89"/>
      <c r="Y55" s="89"/>
      <c r="Z55" s="89"/>
      <c r="AA55" s="91"/>
      <c r="AB55" s="56"/>
      <c r="AC55" s="56"/>
      <c r="AD55" s="95"/>
      <c r="AE55" s="95"/>
      <c r="AF55" s="159"/>
      <c r="AG55" s="159"/>
      <c r="AH55" s="56"/>
      <c r="AI55" s="57"/>
      <c r="AJ55" s="160">
        <f t="shared" si="1"/>
        <v>0</v>
      </c>
      <c r="AK55" s="160">
        <f t="shared" si="2"/>
        <v>0</v>
      </c>
      <c r="AL55" s="161">
        <f t="shared" si="3"/>
        <v>0</v>
      </c>
      <c r="AM55" s="334">
        <f t="shared" si="0"/>
        <v>0</v>
      </c>
    </row>
    <row r="56" spans="1:39" ht="15">
      <c r="A56" s="167">
        <v>17</v>
      </c>
      <c r="B56" s="168" t="s">
        <v>148</v>
      </c>
      <c r="C56" s="119" t="s">
        <v>0</v>
      </c>
      <c r="D56" s="323">
        <f>'День 6'!AO56</f>
        <v>0</v>
      </c>
      <c r="E56" s="128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216">
        <v>0.005</v>
      </c>
      <c r="S56" s="216">
        <v>0.00625</v>
      </c>
      <c r="T56" s="21"/>
      <c r="U56" s="21"/>
      <c r="V56" s="56"/>
      <c r="W56" s="56"/>
      <c r="X56" s="89"/>
      <c r="Y56" s="89"/>
      <c r="Z56" s="89"/>
      <c r="AA56" s="91"/>
      <c r="AB56" s="56"/>
      <c r="AC56" s="56"/>
      <c r="AD56" s="95"/>
      <c r="AE56" s="95"/>
      <c r="AF56" s="159"/>
      <c r="AG56" s="159"/>
      <c r="AH56" s="56"/>
      <c r="AI56" s="57"/>
      <c r="AJ56" s="160">
        <f t="shared" si="1"/>
        <v>0</v>
      </c>
      <c r="AK56" s="160">
        <f t="shared" si="2"/>
        <v>0</v>
      </c>
      <c r="AL56" s="161">
        <f t="shared" si="3"/>
        <v>0</v>
      </c>
      <c r="AM56" s="334">
        <f t="shared" si="0"/>
        <v>0</v>
      </c>
    </row>
    <row r="57" spans="1:39" ht="15">
      <c r="A57" s="167">
        <v>18</v>
      </c>
      <c r="B57" s="168" t="s">
        <v>49</v>
      </c>
      <c r="C57" s="119" t="s">
        <v>0</v>
      </c>
      <c r="D57" s="323">
        <f>'День 6'!AO57</f>
        <v>0</v>
      </c>
      <c r="E57" s="128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7"/>
      <c r="S57" s="57"/>
      <c r="T57" s="21"/>
      <c r="U57" s="21"/>
      <c r="V57" s="56"/>
      <c r="W57" s="56"/>
      <c r="X57" s="89"/>
      <c r="Y57" s="89"/>
      <c r="Z57" s="89"/>
      <c r="AA57" s="91"/>
      <c r="AB57" s="56"/>
      <c r="AC57" s="56"/>
      <c r="AD57" s="95"/>
      <c r="AE57" s="95"/>
      <c r="AF57" s="159"/>
      <c r="AG57" s="159"/>
      <c r="AH57" s="210">
        <v>0.00045</v>
      </c>
      <c r="AI57" s="216">
        <v>0.00045</v>
      </c>
      <c r="AJ57" s="160">
        <f t="shared" si="1"/>
        <v>0</v>
      </c>
      <c r="AK57" s="160">
        <f t="shared" si="2"/>
        <v>0</v>
      </c>
      <c r="AL57" s="161">
        <f t="shared" si="3"/>
        <v>0</v>
      </c>
      <c r="AM57" s="334">
        <f t="shared" si="0"/>
        <v>0</v>
      </c>
    </row>
    <row r="58" spans="1:39" ht="15">
      <c r="A58" s="167">
        <v>19</v>
      </c>
      <c r="B58" s="168" t="s">
        <v>10</v>
      </c>
      <c r="C58" s="119" t="s">
        <v>0</v>
      </c>
      <c r="D58" s="323">
        <f>'День 6'!AO58</f>
        <v>0</v>
      </c>
      <c r="E58" s="128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/>
      <c r="S58" s="57"/>
      <c r="T58" s="21"/>
      <c r="U58" s="21"/>
      <c r="V58" s="56"/>
      <c r="W58" s="56"/>
      <c r="X58" s="89"/>
      <c r="Y58" s="89"/>
      <c r="Z58" s="89"/>
      <c r="AA58" s="91"/>
      <c r="AB58" s="56"/>
      <c r="AC58" s="56"/>
      <c r="AD58" s="95"/>
      <c r="AE58" s="95"/>
      <c r="AF58" s="159"/>
      <c r="AG58" s="159"/>
      <c r="AH58" s="56"/>
      <c r="AI58" s="57"/>
      <c r="AJ58" s="160">
        <f t="shared" si="1"/>
        <v>0</v>
      </c>
      <c r="AK58" s="160">
        <f t="shared" si="2"/>
        <v>0</v>
      </c>
      <c r="AL58" s="161">
        <f t="shared" si="3"/>
        <v>0</v>
      </c>
      <c r="AM58" s="334">
        <f t="shared" si="0"/>
        <v>0</v>
      </c>
    </row>
    <row r="59" spans="1:39" ht="15">
      <c r="A59" s="167">
        <v>20</v>
      </c>
      <c r="B59" s="168" t="s">
        <v>17</v>
      </c>
      <c r="C59" s="119" t="s">
        <v>0</v>
      </c>
      <c r="D59" s="323">
        <f>'День 6'!AO59</f>
        <v>0</v>
      </c>
      <c r="E59" s="128"/>
      <c r="F59" s="56"/>
      <c r="G59" s="56"/>
      <c r="H59" s="210">
        <v>0.0025</v>
      </c>
      <c r="I59" s="210">
        <v>0.0025</v>
      </c>
      <c r="J59" s="56"/>
      <c r="K59" s="56"/>
      <c r="L59" s="56"/>
      <c r="M59" s="56"/>
      <c r="N59" s="56"/>
      <c r="O59" s="56"/>
      <c r="P59" s="56"/>
      <c r="Q59" s="56"/>
      <c r="R59" s="57"/>
      <c r="S59" s="57"/>
      <c r="T59" s="21"/>
      <c r="U59" s="21"/>
      <c r="V59" s="56"/>
      <c r="W59" s="56"/>
      <c r="X59" s="89"/>
      <c r="Y59" s="89"/>
      <c r="Z59" s="89"/>
      <c r="AA59" s="91"/>
      <c r="AB59" s="56"/>
      <c r="AC59" s="56"/>
      <c r="AD59" s="95"/>
      <c r="AE59" s="95"/>
      <c r="AF59" s="159"/>
      <c r="AG59" s="159"/>
      <c r="AH59" s="56"/>
      <c r="AI59" s="57"/>
      <c r="AJ59" s="160">
        <f t="shared" si="1"/>
        <v>0</v>
      </c>
      <c r="AK59" s="160">
        <f t="shared" si="2"/>
        <v>0</v>
      </c>
      <c r="AL59" s="161">
        <f t="shared" si="3"/>
        <v>0</v>
      </c>
      <c r="AM59" s="334">
        <f t="shared" si="0"/>
        <v>0</v>
      </c>
    </row>
    <row r="60" spans="1:39" ht="15">
      <c r="A60" s="167">
        <v>21</v>
      </c>
      <c r="B60" s="169" t="s">
        <v>149</v>
      </c>
      <c r="C60" s="119" t="s">
        <v>0</v>
      </c>
      <c r="D60" s="323">
        <f>'День 6'!AO60</f>
        <v>0</v>
      </c>
      <c r="E60" s="128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7"/>
      <c r="S60" s="57"/>
      <c r="T60" s="21"/>
      <c r="U60" s="21"/>
      <c r="V60" s="56"/>
      <c r="W60" s="56"/>
      <c r="X60" s="89"/>
      <c r="Y60" s="89"/>
      <c r="Z60" s="89"/>
      <c r="AA60" s="91"/>
      <c r="AB60" s="56"/>
      <c r="AC60" s="56"/>
      <c r="AD60" s="95"/>
      <c r="AE60" s="95"/>
      <c r="AF60" s="159"/>
      <c r="AG60" s="159"/>
      <c r="AH60" s="56"/>
      <c r="AI60" s="57"/>
      <c r="AJ60" s="122">
        <f>AJ61+AJ62+AJ63+AJ64+AJ65+AJ66+AJ67+AJ68</f>
        <v>0</v>
      </c>
      <c r="AK60" s="122">
        <f>AK61+AK62+AK63+AK64+AK65+AK66+AK67+AK68</f>
        <v>0</v>
      </c>
      <c r="AL60" s="122">
        <f>AL61+AL62+AL63+AL64+AL65+AL66+AL67+AL68</f>
        <v>0</v>
      </c>
      <c r="AM60" s="334">
        <f t="shared" si="0"/>
        <v>0</v>
      </c>
    </row>
    <row r="61" spans="1:39" ht="15" customHeight="1">
      <c r="A61" s="87"/>
      <c r="B61" s="88" t="s">
        <v>1</v>
      </c>
      <c r="C61" s="36" t="s">
        <v>0</v>
      </c>
      <c r="D61" s="323">
        <f>'День 6'!AO61</f>
        <v>0</v>
      </c>
      <c r="E61" s="38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7"/>
      <c r="S61" s="57"/>
      <c r="T61" s="21"/>
      <c r="U61" s="21"/>
      <c r="V61" s="56"/>
      <c r="W61" s="56"/>
      <c r="X61" s="89"/>
      <c r="Y61" s="89"/>
      <c r="Z61" s="89"/>
      <c r="AA61" s="91"/>
      <c r="AB61" s="56"/>
      <c r="AC61" s="56"/>
      <c r="AD61" s="95"/>
      <c r="AE61" s="95"/>
      <c r="AF61" s="159"/>
      <c r="AG61" s="159"/>
      <c r="AH61" s="56"/>
      <c r="AI61" s="57"/>
      <c r="AJ61" s="92">
        <f t="shared" si="1"/>
        <v>0</v>
      </c>
      <c r="AK61" s="92">
        <f t="shared" si="2"/>
        <v>0</v>
      </c>
      <c r="AL61" s="90">
        <f t="shared" si="3"/>
        <v>0</v>
      </c>
      <c r="AM61" s="334">
        <f t="shared" si="0"/>
        <v>0</v>
      </c>
    </row>
    <row r="62" spans="1:39" ht="15">
      <c r="A62" s="87"/>
      <c r="B62" s="93" t="s">
        <v>3</v>
      </c>
      <c r="C62" s="36" t="s">
        <v>0</v>
      </c>
      <c r="D62" s="323">
        <f>'День 6'!AO62</f>
        <v>0</v>
      </c>
      <c r="E62" s="38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7"/>
      <c r="S62" s="57"/>
      <c r="T62" s="21"/>
      <c r="U62" s="21"/>
      <c r="V62" s="56"/>
      <c r="W62" s="56"/>
      <c r="X62" s="89"/>
      <c r="Y62" s="89"/>
      <c r="Z62" s="89"/>
      <c r="AA62" s="91"/>
      <c r="AB62" s="56"/>
      <c r="AC62" s="56"/>
      <c r="AD62" s="95"/>
      <c r="AE62" s="95"/>
      <c r="AF62" s="159"/>
      <c r="AG62" s="159"/>
      <c r="AH62" s="56"/>
      <c r="AI62" s="57"/>
      <c r="AJ62" s="92">
        <f t="shared" si="1"/>
        <v>0</v>
      </c>
      <c r="AK62" s="92">
        <f t="shared" si="2"/>
        <v>0</v>
      </c>
      <c r="AL62" s="90">
        <f t="shared" si="3"/>
        <v>0</v>
      </c>
      <c r="AM62" s="334">
        <f t="shared" si="0"/>
        <v>0</v>
      </c>
    </row>
    <row r="63" spans="1:39" ht="15" customHeight="1">
      <c r="A63" s="87"/>
      <c r="B63" s="93" t="s">
        <v>103</v>
      </c>
      <c r="C63" s="36" t="s">
        <v>0</v>
      </c>
      <c r="D63" s="323">
        <f>'День 6'!AO63</f>
        <v>0</v>
      </c>
      <c r="E63" s="38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7"/>
      <c r="S63" s="57"/>
      <c r="T63" s="21"/>
      <c r="U63" s="21"/>
      <c r="V63" s="56"/>
      <c r="W63" s="56"/>
      <c r="X63" s="89"/>
      <c r="Y63" s="89"/>
      <c r="Z63" s="89"/>
      <c r="AA63" s="91"/>
      <c r="AB63" s="56"/>
      <c r="AC63" s="56"/>
      <c r="AD63" s="95"/>
      <c r="AE63" s="95"/>
      <c r="AF63" s="159"/>
      <c r="AG63" s="159"/>
      <c r="AH63" s="56"/>
      <c r="AI63" s="57"/>
      <c r="AJ63" s="92">
        <f t="shared" si="1"/>
        <v>0</v>
      </c>
      <c r="AK63" s="92">
        <f t="shared" si="2"/>
        <v>0</v>
      </c>
      <c r="AL63" s="90">
        <f t="shared" si="3"/>
        <v>0</v>
      </c>
      <c r="AM63" s="334">
        <f t="shared" si="0"/>
        <v>0</v>
      </c>
    </row>
    <row r="64" spans="1:39" ht="15" customHeight="1">
      <c r="A64" s="87"/>
      <c r="B64" s="88" t="s">
        <v>21</v>
      </c>
      <c r="C64" s="36" t="s">
        <v>0</v>
      </c>
      <c r="D64" s="323">
        <f>'День 6'!AO64</f>
        <v>0</v>
      </c>
      <c r="E64" s="38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7"/>
      <c r="S64" s="57"/>
      <c r="T64" s="21"/>
      <c r="U64" s="21"/>
      <c r="V64" s="56"/>
      <c r="W64" s="56"/>
      <c r="X64" s="89"/>
      <c r="Y64" s="89"/>
      <c r="Z64" s="89"/>
      <c r="AA64" s="91"/>
      <c r="AB64" s="56"/>
      <c r="AC64" s="56"/>
      <c r="AD64" s="95"/>
      <c r="AE64" s="95"/>
      <c r="AF64" s="159"/>
      <c r="AG64" s="159"/>
      <c r="AH64" s="56"/>
      <c r="AI64" s="57"/>
      <c r="AJ64" s="92">
        <f t="shared" si="1"/>
        <v>0</v>
      </c>
      <c r="AK64" s="92">
        <f t="shared" si="2"/>
        <v>0</v>
      </c>
      <c r="AL64" s="90">
        <f t="shared" si="3"/>
        <v>0</v>
      </c>
      <c r="AM64" s="334">
        <f t="shared" si="0"/>
        <v>0</v>
      </c>
    </row>
    <row r="65" spans="1:39" ht="15" customHeight="1">
      <c r="A65" s="87"/>
      <c r="B65" s="88" t="s">
        <v>51</v>
      </c>
      <c r="C65" s="36" t="s">
        <v>0</v>
      </c>
      <c r="D65" s="323">
        <f>'День 6'!AO65</f>
        <v>0</v>
      </c>
      <c r="E65" s="38"/>
      <c r="F65" s="56"/>
      <c r="G65" s="56"/>
      <c r="H65" s="56"/>
      <c r="I65" s="56"/>
      <c r="J65" s="56"/>
      <c r="K65" s="56"/>
      <c r="L65" s="210">
        <v>0.1</v>
      </c>
      <c r="M65" s="210">
        <v>0.1</v>
      </c>
      <c r="N65" s="56"/>
      <c r="O65" s="56"/>
      <c r="P65" s="56"/>
      <c r="Q65" s="56"/>
      <c r="R65" s="57"/>
      <c r="S65" s="57"/>
      <c r="T65" s="202">
        <v>0.0274</v>
      </c>
      <c r="U65" s="202">
        <v>0.03192</v>
      </c>
      <c r="V65" s="56"/>
      <c r="W65" s="56"/>
      <c r="X65" s="89"/>
      <c r="Y65" s="89"/>
      <c r="Z65" s="89"/>
      <c r="AA65" s="91"/>
      <c r="AB65" s="56"/>
      <c r="AC65" s="56"/>
      <c r="AD65" s="95"/>
      <c r="AE65" s="95"/>
      <c r="AF65" s="159"/>
      <c r="AG65" s="159"/>
      <c r="AH65" s="56"/>
      <c r="AI65" s="57"/>
      <c r="AJ65" s="92">
        <f t="shared" si="1"/>
        <v>0</v>
      </c>
      <c r="AK65" s="92">
        <f t="shared" si="2"/>
        <v>0</v>
      </c>
      <c r="AL65" s="90">
        <f t="shared" si="3"/>
        <v>0</v>
      </c>
      <c r="AM65" s="334">
        <f t="shared" si="0"/>
        <v>0</v>
      </c>
    </row>
    <row r="66" spans="1:39" ht="15">
      <c r="A66" s="87"/>
      <c r="B66" s="93" t="s">
        <v>197</v>
      </c>
      <c r="C66" s="36" t="s">
        <v>0</v>
      </c>
      <c r="D66" s="323">
        <f>'День 6'!AO66</f>
        <v>0</v>
      </c>
      <c r="E66" s="38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7"/>
      <c r="S66" s="57"/>
      <c r="T66" s="21"/>
      <c r="U66" s="21"/>
      <c r="V66" s="56"/>
      <c r="W66" s="56"/>
      <c r="X66" s="89"/>
      <c r="Y66" s="89"/>
      <c r="Z66" s="89"/>
      <c r="AA66" s="91"/>
      <c r="AB66" s="56"/>
      <c r="AC66" s="56"/>
      <c r="AD66" s="95"/>
      <c r="AE66" s="95"/>
      <c r="AF66" s="159"/>
      <c r="AG66" s="159"/>
      <c r="AH66" s="56"/>
      <c r="AI66" s="57"/>
      <c r="AJ66" s="92">
        <f t="shared" si="1"/>
        <v>0</v>
      </c>
      <c r="AK66" s="92">
        <f t="shared" si="2"/>
        <v>0</v>
      </c>
      <c r="AL66" s="90">
        <f>AK66+AJ66</f>
        <v>0</v>
      </c>
      <c r="AM66" s="334">
        <f t="shared" si="0"/>
        <v>0</v>
      </c>
    </row>
    <row r="67" spans="1:39" ht="15" customHeight="1">
      <c r="A67" s="87"/>
      <c r="B67" s="88" t="s">
        <v>54</v>
      </c>
      <c r="C67" s="36" t="s">
        <v>0</v>
      </c>
      <c r="D67" s="323">
        <f>'День 6'!AO67</f>
        <v>0</v>
      </c>
      <c r="E67" s="38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7"/>
      <c r="S67" s="57"/>
      <c r="T67" s="21"/>
      <c r="U67" s="21"/>
      <c r="V67" s="56"/>
      <c r="W67" s="56"/>
      <c r="X67" s="89"/>
      <c r="Y67" s="89"/>
      <c r="Z67" s="89"/>
      <c r="AA67" s="91"/>
      <c r="AB67" s="56"/>
      <c r="AC67" s="56"/>
      <c r="AD67" s="95"/>
      <c r="AE67" s="95"/>
      <c r="AF67" s="159"/>
      <c r="AG67" s="159"/>
      <c r="AH67" s="56"/>
      <c r="AI67" s="57"/>
      <c r="AJ67" s="92">
        <f t="shared" si="1"/>
        <v>0</v>
      </c>
      <c r="AK67" s="92">
        <f t="shared" si="2"/>
        <v>0</v>
      </c>
      <c r="AL67" s="90">
        <f>AK67+AJ67</f>
        <v>0</v>
      </c>
      <c r="AM67" s="334">
        <f t="shared" si="0"/>
        <v>0</v>
      </c>
    </row>
    <row r="68" spans="1:39" ht="15" customHeight="1">
      <c r="A68" s="87"/>
      <c r="B68" s="94" t="s">
        <v>201</v>
      </c>
      <c r="C68" s="36" t="s">
        <v>0</v>
      </c>
      <c r="D68" s="323">
        <f>'День 6'!AO68</f>
        <v>0</v>
      </c>
      <c r="E68" s="38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7"/>
      <c r="S68" s="57"/>
      <c r="T68" s="21"/>
      <c r="U68" s="21"/>
      <c r="V68" s="56"/>
      <c r="W68" s="56"/>
      <c r="X68" s="89"/>
      <c r="Y68" s="89"/>
      <c r="Z68" s="89"/>
      <c r="AA68" s="91"/>
      <c r="AB68" s="56"/>
      <c r="AC68" s="56"/>
      <c r="AD68" s="95"/>
      <c r="AE68" s="95"/>
      <c r="AF68" s="159"/>
      <c r="AG68" s="159"/>
      <c r="AH68" s="56"/>
      <c r="AI68" s="57"/>
      <c r="AJ68" s="92">
        <f t="shared" si="1"/>
        <v>0</v>
      </c>
      <c r="AK68" s="92">
        <f t="shared" si="2"/>
        <v>0</v>
      </c>
      <c r="AL68" s="90">
        <f>AK68+AJ68</f>
        <v>0</v>
      </c>
      <c r="AM68" s="334">
        <f t="shared" si="0"/>
        <v>0</v>
      </c>
    </row>
    <row r="69" spans="1:39" ht="15">
      <c r="A69" s="167">
        <v>22</v>
      </c>
      <c r="B69" s="169" t="s">
        <v>150</v>
      </c>
      <c r="C69" s="119" t="s">
        <v>0</v>
      </c>
      <c r="D69" s="323">
        <f>'День 6'!AO69</f>
        <v>0</v>
      </c>
      <c r="E69" s="128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/>
      <c r="S69" s="57"/>
      <c r="T69" s="21"/>
      <c r="U69" s="21"/>
      <c r="V69" s="56"/>
      <c r="W69" s="56"/>
      <c r="X69" s="89"/>
      <c r="Y69" s="89"/>
      <c r="Z69" s="89"/>
      <c r="AA69" s="91"/>
      <c r="AB69" s="56"/>
      <c r="AC69" s="56"/>
      <c r="AD69" s="95"/>
      <c r="AE69" s="95"/>
      <c r="AF69" s="159"/>
      <c r="AG69" s="159"/>
      <c r="AH69" s="56"/>
      <c r="AI69" s="57"/>
      <c r="AJ69" s="122">
        <f>AJ70+AJ71+AJ72+AJ73+AJ74+AJ75+AJ76</f>
        <v>0</v>
      </c>
      <c r="AK69" s="122">
        <f>AK70+AK71+AK72+AK73+AK74+AK75+AK76</f>
        <v>0</v>
      </c>
      <c r="AL69" s="122">
        <f>AL70+AL71+AL72+AL73+AL74+AL75+AL76</f>
        <v>0</v>
      </c>
      <c r="AM69" s="334">
        <f t="shared" si="0"/>
        <v>0</v>
      </c>
    </row>
    <row r="70" spans="1:39" ht="15" customHeight="1">
      <c r="A70" s="184"/>
      <c r="B70" s="185" t="s">
        <v>2</v>
      </c>
      <c r="C70" s="61" t="s">
        <v>0</v>
      </c>
      <c r="D70" s="323">
        <f>'День 6'!AO70</f>
        <v>0</v>
      </c>
      <c r="E70" s="33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7"/>
      <c r="S70" s="57"/>
      <c r="T70" s="21"/>
      <c r="U70" s="21"/>
      <c r="V70" s="56"/>
      <c r="W70" s="56"/>
      <c r="X70" s="89"/>
      <c r="Y70" s="89"/>
      <c r="Z70" s="89"/>
      <c r="AA70" s="91"/>
      <c r="AB70" s="56"/>
      <c r="AC70" s="56"/>
      <c r="AD70" s="95"/>
      <c r="AE70" s="95"/>
      <c r="AF70" s="159"/>
      <c r="AG70" s="159"/>
      <c r="AH70" s="56"/>
      <c r="AI70" s="57"/>
      <c r="AJ70" s="92">
        <f t="shared" si="1"/>
        <v>0</v>
      </c>
      <c r="AK70" s="92">
        <f t="shared" si="2"/>
        <v>0</v>
      </c>
      <c r="AL70" s="90">
        <f t="shared" si="3"/>
        <v>0</v>
      </c>
      <c r="AM70" s="334">
        <f t="shared" si="0"/>
        <v>0</v>
      </c>
    </row>
    <row r="71" spans="1:39" ht="15" customHeight="1">
      <c r="A71" s="184"/>
      <c r="B71" s="185" t="s">
        <v>9</v>
      </c>
      <c r="C71" s="36" t="s">
        <v>0</v>
      </c>
      <c r="D71" s="323">
        <f>'День 6'!AO71</f>
        <v>0</v>
      </c>
      <c r="E71" s="38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  <c r="S71" s="57"/>
      <c r="T71" s="21"/>
      <c r="U71" s="21"/>
      <c r="V71" s="56"/>
      <c r="W71" s="56"/>
      <c r="X71" s="89"/>
      <c r="Y71" s="89"/>
      <c r="Z71" s="89"/>
      <c r="AA71" s="91"/>
      <c r="AB71" s="56"/>
      <c r="AC71" s="56"/>
      <c r="AD71" s="95"/>
      <c r="AE71" s="95"/>
      <c r="AF71" s="159"/>
      <c r="AG71" s="159"/>
      <c r="AH71" s="56"/>
      <c r="AI71" s="57"/>
      <c r="AJ71" s="92">
        <f t="shared" si="1"/>
        <v>0</v>
      </c>
      <c r="AK71" s="92">
        <f t="shared" si="2"/>
        <v>0</v>
      </c>
      <c r="AL71" s="90">
        <f t="shared" si="3"/>
        <v>0</v>
      </c>
      <c r="AM71" s="334">
        <f aca="true" t="shared" si="4" ref="AM71:AM111">(D71+E71)-AL71</f>
        <v>0</v>
      </c>
    </row>
    <row r="72" spans="1:39" ht="15" customHeight="1">
      <c r="A72" s="184"/>
      <c r="B72" s="185" t="s">
        <v>60</v>
      </c>
      <c r="C72" s="36" t="s">
        <v>0</v>
      </c>
      <c r="D72" s="323">
        <f>'День 6'!AO72</f>
        <v>0</v>
      </c>
      <c r="E72" s="38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7"/>
      <c r="S72" s="57"/>
      <c r="T72" s="21"/>
      <c r="U72" s="21"/>
      <c r="V72" s="56"/>
      <c r="W72" s="56"/>
      <c r="X72" s="89"/>
      <c r="Y72" s="89"/>
      <c r="Z72" s="89"/>
      <c r="AA72" s="91"/>
      <c r="AB72" s="56"/>
      <c r="AC72" s="56"/>
      <c r="AD72" s="95"/>
      <c r="AE72" s="95"/>
      <c r="AF72" s="159"/>
      <c r="AG72" s="159"/>
      <c r="AH72" s="56"/>
      <c r="AI72" s="57"/>
      <c r="AJ72" s="92">
        <f t="shared" si="1"/>
        <v>0</v>
      </c>
      <c r="AK72" s="92">
        <f t="shared" si="2"/>
        <v>0</v>
      </c>
      <c r="AL72" s="90">
        <f t="shared" si="3"/>
        <v>0</v>
      </c>
      <c r="AM72" s="334">
        <f t="shared" si="4"/>
        <v>0</v>
      </c>
    </row>
    <row r="73" spans="1:39" ht="15" customHeight="1">
      <c r="A73" s="184"/>
      <c r="B73" s="188" t="s">
        <v>47</v>
      </c>
      <c r="C73" s="36" t="s">
        <v>0</v>
      </c>
      <c r="D73" s="323">
        <f>'День 6'!AO73</f>
        <v>0</v>
      </c>
      <c r="E73" s="38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7"/>
      <c r="S73" s="57"/>
      <c r="T73" s="21"/>
      <c r="U73" s="21"/>
      <c r="V73" s="56"/>
      <c r="W73" s="56"/>
      <c r="X73" s="89"/>
      <c r="Y73" s="89"/>
      <c r="Z73" s="89"/>
      <c r="AA73" s="91"/>
      <c r="AB73" s="56"/>
      <c r="AC73" s="56"/>
      <c r="AD73" s="95"/>
      <c r="AE73" s="95"/>
      <c r="AF73" s="159"/>
      <c r="AG73" s="159"/>
      <c r="AH73" s="56"/>
      <c r="AI73" s="57"/>
      <c r="AJ73" s="92">
        <f t="shared" si="1"/>
        <v>0</v>
      </c>
      <c r="AK73" s="92">
        <f t="shared" si="2"/>
        <v>0</v>
      </c>
      <c r="AL73" s="90">
        <f t="shared" si="3"/>
        <v>0</v>
      </c>
      <c r="AM73" s="334">
        <f t="shared" si="4"/>
        <v>0</v>
      </c>
    </row>
    <row r="74" spans="1:39" ht="15" customHeight="1">
      <c r="A74" s="184"/>
      <c r="B74" s="188" t="s">
        <v>50</v>
      </c>
      <c r="C74" s="36" t="s">
        <v>0</v>
      </c>
      <c r="D74" s="323">
        <f>'День 6'!AO74</f>
        <v>0</v>
      </c>
      <c r="E74" s="38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7"/>
      <c r="S74" s="57"/>
      <c r="T74" s="21"/>
      <c r="U74" s="21"/>
      <c r="V74" s="56"/>
      <c r="W74" s="56"/>
      <c r="X74" s="89"/>
      <c r="Y74" s="89"/>
      <c r="Z74" s="89"/>
      <c r="AA74" s="91"/>
      <c r="AB74" s="56"/>
      <c r="AC74" s="56"/>
      <c r="AD74" s="95"/>
      <c r="AE74" s="95"/>
      <c r="AF74" s="159"/>
      <c r="AG74" s="159"/>
      <c r="AH74" s="56"/>
      <c r="AI74" s="57"/>
      <c r="AJ74" s="92">
        <f t="shared" si="1"/>
        <v>0</v>
      </c>
      <c r="AK74" s="92">
        <f t="shared" si="2"/>
        <v>0</v>
      </c>
      <c r="AL74" s="90">
        <f t="shared" si="3"/>
        <v>0</v>
      </c>
      <c r="AM74" s="334">
        <f t="shared" si="4"/>
        <v>0</v>
      </c>
    </row>
    <row r="75" spans="1:39" ht="15" customHeight="1">
      <c r="A75" s="184"/>
      <c r="B75" s="189" t="s">
        <v>64</v>
      </c>
      <c r="C75" s="36" t="s">
        <v>0</v>
      </c>
      <c r="D75" s="323">
        <f>'День 6'!AO75</f>
        <v>0</v>
      </c>
      <c r="E75" s="38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  <c r="S75" s="57"/>
      <c r="T75" s="21"/>
      <c r="U75" s="21"/>
      <c r="V75" s="56"/>
      <c r="W75" s="56"/>
      <c r="X75" s="89"/>
      <c r="Y75" s="89"/>
      <c r="Z75" s="89"/>
      <c r="AA75" s="91"/>
      <c r="AB75" s="56"/>
      <c r="AC75" s="56"/>
      <c r="AD75" s="95"/>
      <c r="AE75" s="95"/>
      <c r="AF75" s="159"/>
      <c r="AG75" s="159"/>
      <c r="AH75" s="56"/>
      <c r="AI75" s="57"/>
      <c r="AJ75" s="92">
        <f aca="true" t="shared" si="5" ref="AJ75:AJ110">(AH75+AD75+AB75+Z75+X75+V75+T75+R75+P75+N75+L75+J75+H75+F75+AF75)*$AJ$3</f>
        <v>0</v>
      </c>
      <c r="AK75" s="92">
        <f aca="true" t="shared" si="6" ref="AK75:AK110">(AI75+AE75+AC75+AA75+Y75+W75+U75+S75+Q75+O75+M75+K75+I75+G75+AG75)*$AK$3</f>
        <v>0</v>
      </c>
      <c r="AL75" s="90">
        <f aca="true" t="shared" si="7" ref="AL75:AL110">AK75+AJ75</f>
        <v>0</v>
      </c>
      <c r="AM75" s="334">
        <f t="shared" si="4"/>
        <v>0</v>
      </c>
    </row>
    <row r="76" spans="1:39" ht="15" customHeight="1">
      <c r="A76" s="184"/>
      <c r="B76" s="188" t="s">
        <v>15</v>
      </c>
      <c r="C76" s="36" t="s">
        <v>0</v>
      </c>
      <c r="D76" s="323">
        <f>'День 6'!AO76</f>
        <v>0</v>
      </c>
      <c r="E76" s="38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7"/>
      <c r="S76" s="57"/>
      <c r="T76" s="21"/>
      <c r="U76" s="21"/>
      <c r="V76" s="56"/>
      <c r="W76" s="56"/>
      <c r="X76" s="89"/>
      <c r="Y76" s="89"/>
      <c r="Z76" s="89"/>
      <c r="AA76" s="91"/>
      <c r="AB76" s="56"/>
      <c r="AC76" s="56"/>
      <c r="AD76" s="95"/>
      <c r="AE76" s="95"/>
      <c r="AF76" s="159"/>
      <c r="AG76" s="159"/>
      <c r="AH76" s="56"/>
      <c r="AI76" s="57"/>
      <c r="AJ76" s="92">
        <f t="shared" si="5"/>
        <v>0</v>
      </c>
      <c r="AK76" s="92">
        <f t="shared" si="6"/>
        <v>0</v>
      </c>
      <c r="AL76" s="90">
        <f t="shared" si="7"/>
        <v>0</v>
      </c>
      <c r="AM76" s="334">
        <f t="shared" si="4"/>
        <v>0</v>
      </c>
    </row>
    <row r="77" spans="1:39" ht="15">
      <c r="A77" s="167">
        <v>23</v>
      </c>
      <c r="B77" s="168" t="s">
        <v>12</v>
      </c>
      <c r="C77" s="119" t="s">
        <v>0</v>
      </c>
      <c r="D77" s="323">
        <f>'День 6'!AO77</f>
        <v>0</v>
      </c>
      <c r="E77" s="128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238">
        <v>0.0666</v>
      </c>
      <c r="Q77" s="238">
        <v>0.0798</v>
      </c>
      <c r="R77" s="157"/>
      <c r="S77" s="157"/>
      <c r="T77" s="21"/>
      <c r="U77" s="21"/>
      <c r="V77" s="56"/>
      <c r="W77" s="56"/>
      <c r="X77" s="89"/>
      <c r="Y77" s="89"/>
      <c r="Z77" s="89"/>
      <c r="AA77" s="91"/>
      <c r="AB77" s="56"/>
      <c r="AC77" s="56"/>
      <c r="AD77" s="95"/>
      <c r="AE77" s="95"/>
      <c r="AF77" s="224">
        <v>0.1368</v>
      </c>
      <c r="AG77" s="224">
        <v>0.1596</v>
      </c>
      <c r="AH77" s="56"/>
      <c r="AI77" s="57"/>
      <c r="AJ77" s="160">
        <f t="shared" si="5"/>
        <v>0</v>
      </c>
      <c r="AK77" s="160">
        <f t="shared" si="6"/>
        <v>0</v>
      </c>
      <c r="AL77" s="161">
        <f t="shared" si="7"/>
        <v>0</v>
      </c>
      <c r="AM77" s="334">
        <f t="shared" si="4"/>
        <v>0</v>
      </c>
    </row>
    <row r="78" spans="1:39" ht="15">
      <c r="A78" s="167">
        <v>24</v>
      </c>
      <c r="B78" s="169" t="s">
        <v>167</v>
      </c>
      <c r="C78" s="119" t="s">
        <v>0</v>
      </c>
      <c r="D78" s="323">
        <f>'День 6'!AO78</f>
        <v>0</v>
      </c>
      <c r="E78" s="128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7"/>
      <c r="S78" s="57"/>
      <c r="T78" s="21"/>
      <c r="U78" s="21"/>
      <c r="V78" s="56"/>
      <c r="W78" s="56"/>
      <c r="X78" s="89"/>
      <c r="Y78" s="89"/>
      <c r="Z78" s="89"/>
      <c r="AA78" s="91"/>
      <c r="AB78" s="56"/>
      <c r="AC78" s="56"/>
      <c r="AD78" s="95"/>
      <c r="AE78" s="95"/>
      <c r="AF78" s="159"/>
      <c r="AG78" s="159"/>
      <c r="AH78" s="56"/>
      <c r="AI78" s="57"/>
      <c r="AJ78" s="122">
        <f>AJ79+AJ80+AJ81+AJ82+AJ83+AJ84+AJ85+AJ86+AJ87+AJ88+AJ89+AJ90+AJ91+AJ92+AJ93+AJ94+AJ95+AJ96+AJ97</f>
        <v>0</v>
      </c>
      <c r="AK78" s="122">
        <f>AK79+AK80+AK81+AK82+AK83+AK84+AK85+AK86+AK87+AK88+AK89+AK90+AK91+AK92+AK93+AK94+AK95+AK96+AK97</f>
        <v>0</v>
      </c>
      <c r="AL78" s="122">
        <f>AL79+AL80+AL81+AL82+AL83+AL84+AL85+AL86+AL87+AL88+AL89+AL90+AL91+AL92+AL93+AL94+AL95+AL96+AL97</f>
        <v>0</v>
      </c>
      <c r="AM78" s="334">
        <f t="shared" si="4"/>
        <v>0</v>
      </c>
    </row>
    <row r="79" spans="1:39" ht="15">
      <c r="A79" s="87"/>
      <c r="B79" s="35" t="s">
        <v>11</v>
      </c>
      <c r="C79" s="36" t="s">
        <v>0</v>
      </c>
      <c r="D79" s="323">
        <f>'День 6'!AO79</f>
        <v>0</v>
      </c>
      <c r="E79" s="38"/>
      <c r="F79" s="56"/>
      <c r="G79" s="56"/>
      <c r="H79" s="56"/>
      <c r="I79" s="56"/>
      <c r="J79" s="56"/>
      <c r="K79" s="56"/>
      <c r="L79" s="56"/>
      <c r="M79" s="56"/>
      <c r="N79" s="210">
        <v>0.04725</v>
      </c>
      <c r="O79" s="210">
        <v>0.07</v>
      </c>
      <c r="P79" s="56"/>
      <c r="Q79" s="56"/>
      <c r="R79" s="57"/>
      <c r="S79" s="57"/>
      <c r="T79" s="21"/>
      <c r="U79" s="21"/>
      <c r="V79" s="56"/>
      <c r="W79" s="56"/>
      <c r="X79" s="89"/>
      <c r="Y79" s="89"/>
      <c r="Z79" s="89"/>
      <c r="AA79" s="91"/>
      <c r="AB79" s="56"/>
      <c r="AC79" s="56"/>
      <c r="AD79" s="95"/>
      <c r="AE79" s="95"/>
      <c r="AF79" s="159"/>
      <c r="AG79" s="159"/>
      <c r="AH79" s="56"/>
      <c r="AI79" s="57"/>
      <c r="AJ79" s="92">
        <f t="shared" si="5"/>
        <v>0</v>
      </c>
      <c r="AK79" s="92">
        <f t="shared" si="6"/>
        <v>0</v>
      </c>
      <c r="AL79" s="90">
        <f t="shared" si="7"/>
        <v>0</v>
      </c>
      <c r="AM79" s="334">
        <f t="shared" si="4"/>
        <v>0</v>
      </c>
    </row>
    <row r="80" spans="1:39" ht="15">
      <c r="A80" s="87"/>
      <c r="B80" s="35" t="s">
        <v>22</v>
      </c>
      <c r="C80" s="36" t="s">
        <v>0</v>
      </c>
      <c r="D80" s="323">
        <f>'День 6'!AO80</f>
        <v>0</v>
      </c>
      <c r="E80" s="38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210">
        <v>0.0072</v>
      </c>
      <c r="Q80" s="210">
        <v>0.0086</v>
      </c>
      <c r="R80" s="216">
        <v>0.00864</v>
      </c>
      <c r="S80" s="216">
        <v>0.0108</v>
      </c>
      <c r="T80" s="21"/>
      <c r="U80" s="21"/>
      <c r="V80" s="56"/>
      <c r="W80" s="56"/>
      <c r="X80" s="89"/>
      <c r="Y80" s="89"/>
      <c r="Z80" s="89"/>
      <c r="AA80" s="91"/>
      <c r="AB80" s="210">
        <v>0.002</v>
      </c>
      <c r="AC80" s="210">
        <v>0.0024</v>
      </c>
      <c r="AD80" s="221">
        <v>0.0111</v>
      </c>
      <c r="AE80" s="221">
        <v>0.0155</v>
      </c>
      <c r="AF80" s="159"/>
      <c r="AG80" s="159"/>
      <c r="AH80" s="56"/>
      <c r="AI80" s="57"/>
      <c r="AJ80" s="92">
        <f t="shared" si="5"/>
        <v>0</v>
      </c>
      <c r="AK80" s="92">
        <f t="shared" si="6"/>
        <v>0</v>
      </c>
      <c r="AL80" s="90">
        <f t="shared" si="7"/>
        <v>0</v>
      </c>
      <c r="AM80" s="334">
        <f t="shared" si="4"/>
        <v>0</v>
      </c>
    </row>
    <row r="81" spans="1:39" ht="15">
      <c r="A81" s="87"/>
      <c r="B81" s="35" t="s">
        <v>30</v>
      </c>
      <c r="C81" s="36" t="s">
        <v>0</v>
      </c>
      <c r="D81" s="323">
        <f>'День 6'!AO81</f>
        <v>0</v>
      </c>
      <c r="E81" s="38"/>
      <c r="F81" s="56"/>
      <c r="G81" s="56"/>
      <c r="H81" s="56"/>
      <c r="I81" s="56"/>
      <c r="J81" s="56"/>
      <c r="K81" s="56"/>
      <c r="L81" s="56"/>
      <c r="M81" s="56"/>
      <c r="N81" s="210">
        <v>0.005</v>
      </c>
      <c r="O81" s="210">
        <v>0.0075</v>
      </c>
      <c r="P81" s="238">
        <v>0.0075</v>
      </c>
      <c r="Q81" s="238">
        <v>0.009</v>
      </c>
      <c r="R81" s="57"/>
      <c r="S81" s="57"/>
      <c r="T81" s="21"/>
      <c r="U81" s="21"/>
      <c r="V81" s="56"/>
      <c r="W81" s="56"/>
      <c r="X81" s="89"/>
      <c r="Y81" s="89"/>
      <c r="Z81" s="89"/>
      <c r="AA81" s="91"/>
      <c r="AB81" s="210">
        <v>0.0165</v>
      </c>
      <c r="AC81" s="210">
        <v>0.022</v>
      </c>
      <c r="AD81" s="95"/>
      <c r="AE81" s="95"/>
      <c r="AF81" s="201"/>
      <c r="AG81" s="201"/>
      <c r="AH81" s="56"/>
      <c r="AI81" s="57"/>
      <c r="AJ81" s="92">
        <f t="shared" si="5"/>
        <v>0</v>
      </c>
      <c r="AK81" s="92">
        <f t="shared" si="6"/>
        <v>0</v>
      </c>
      <c r="AL81" s="90">
        <f t="shared" si="7"/>
        <v>0</v>
      </c>
      <c r="AM81" s="334">
        <f t="shared" si="4"/>
        <v>0</v>
      </c>
    </row>
    <row r="82" spans="1:39" ht="15" customHeight="1">
      <c r="A82" s="87"/>
      <c r="B82" s="35" t="s">
        <v>40</v>
      </c>
      <c r="C82" s="36" t="s">
        <v>0</v>
      </c>
      <c r="D82" s="323">
        <f>'День 6'!AO82</f>
        <v>0</v>
      </c>
      <c r="E82" s="38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7"/>
      <c r="S82" s="57"/>
      <c r="T82" s="21"/>
      <c r="U82" s="21"/>
      <c r="V82" s="56"/>
      <c r="W82" s="56"/>
      <c r="X82" s="89"/>
      <c r="Y82" s="89"/>
      <c r="Z82" s="89"/>
      <c r="AA82" s="91"/>
      <c r="AB82" s="56"/>
      <c r="AC82" s="56"/>
      <c r="AD82" s="95"/>
      <c r="AE82" s="95"/>
      <c r="AF82" s="159"/>
      <c r="AG82" s="159"/>
      <c r="AH82" s="56"/>
      <c r="AI82" s="57"/>
      <c r="AJ82" s="92">
        <f t="shared" si="5"/>
        <v>0</v>
      </c>
      <c r="AK82" s="92">
        <f t="shared" si="6"/>
        <v>0</v>
      </c>
      <c r="AL82" s="90">
        <f t="shared" si="7"/>
        <v>0</v>
      </c>
      <c r="AM82" s="334">
        <f t="shared" si="4"/>
        <v>0</v>
      </c>
    </row>
    <row r="83" spans="1:39" ht="15" customHeight="1">
      <c r="A83" s="87"/>
      <c r="B83" s="35" t="s">
        <v>32</v>
      </c>
      <c r="C83" s="36" t="s">
        <v>0</v>
      </c>
      <c r="D83" s="323">
        <f>'День 6'!AO83</f>
        <v>0</v>
      </c>
      <c r="E83" s="38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7"/>
      <c r="S83" s="57"/>
      <c r="T83" s="21"/>
      <c r="U83" s="21"/>
      <c r="V83" s="56"/>
      <c r="W83" s="56"/>
      <c r="X83" s="89"/>
      <c r="Y83" s="89"/>
      <c r="Z83" s="89"/>
      <c r="AA83" s="91"/>
      <c r="AB83" s="56"/>
      <c r="AC83" s="56"/>
      <c r="AD83" s="95"/>
      <c r="AE83" s="95"/>
      <c r="AF83" s="159"/>
      <c r="AG83" s="159"/>
      <c r="AH83" s="56"/>
      <c r="AI83" s="57"/>
      <c r="AJ83" s="92">
        <f t="shared" si="5"/>
        <v>0</v>
      </c>
      <c r="AK83" s="92">
        <f t="shared" si="6"/>
        <v>0</v>
      </c>
      <c r="AL83" s="90">
        <f t="shared" si="7"/>
        <v>0</v>
      </c>
      <c r="AM83" s="334">
        <f t="shared" si="4"/>
        <v>0</v>
      </c>
    </row>
    <row r="84" spans="1:39" ht="15">
      <c r="A84" s="87"/>
      <c r="B84" s="43" t="s">
        <v>46</v>
      </c>
      <c r="C84" s="36" t="s">
        <v>0</v>
      </c>
      <c r="D84" s="323">
        <f>'День 6'!AO84</f>
        <v>0</v>
      </c>
      <c r="E84" s="38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7"/>
      <c r="S84" s="57"/>
      <c r="T84" s="21"/>
      <c r="U84" s="21"/>
      <c r="V84" s="56"/>
      <c r="W84" s="56"/>
      <c r="X84" s="89"/>
      <c r="Y84" s="89"/>
      <c r="Z84" s="89"/>
      <c r="AA84" s="91"/>
      <c r="AB84" s="56"/>
      <c r="AC84" s="56"/>
      <c r="AD84" s="95"/>
      <c r="AE84" s="95"/>
      <c r="AF84" s="159"/>
      <c r="AG84" s="159"/>
      <c r="AH84" s="56"/>
      <c r="AI84" s="57"/>
      <c r="AJ84" s="92">
        <f t="shared" si="5"/>
        <v>0</v>
      </c>
      <c r="AK84" s="92">
        <f t="shared" si="6"/>
        <v>0</v>
      </c>
      <c r="AL84" s="90">
        <f t="shared" si="7"/>
        <v>0</v>
      </c>
      <c r="AM84" s="334">
        <f t="shared" si="4"/>
        <v>0</v>
      </c>
    </row>
    <row r="85" spans="1:39" ht="15" customHeight="1">
      <c r="A85" s="87"/>
      <c r="B85" s="37" t="s">
        <v>99</v>
      </c>
      <c r="C85" s="36" t="s">
        <v>0</v>
      </c>
      <c r="D85" s="323">
        <f>'День 6'!AO85</f>
        <v>0</v>
      </c>
      <c r="E85" s="38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7"/>
      <c r="S85" s="57"/>
      <c r="T85" s="21"/>
      <c r="U85" s="21"/>
      <c r="V85" s="56"/>
      <c r="W85" s="56"/>
      <c r="X85" s="89"/>
      <c r="Y85" s="89"/>
      <c r="Z85" s="89"/>
      <c r="AA85" s="91"/>
      <c r="AB85" s="56"/>
      <c r="AC85" s="56"/>
      <c r="AD85" s="95"/>
      <c r="AE85" s="95"/>
      <c r="AF85" s="159"/>
      <c r="AG85" s="159"/>
      <c r="AH85" s="56"/>
      <c r="AI85" s="57"/>
      <c r="AJ85" s="92">
        <f t="shared" si="5"/>
        <v>0</v>
      </c>
      <c r="AK85" s="92">
        <f t="shared" si="6"/>
        <v>0</v>
      </c>
      <c r="AL85" s="90">
        <f t="shared" si="7"/>
        <v>0</v>
      </c>
      <c r="AM85" s="334">
        <f t="shared" si="4"/>
        <v>0</v>
      </c>
    </row>
    <row r="86" spans="1:39" ht="15" customHeight="1">
      <c r="A86" s="87"/>
      <c r="B86" s="35" t="s">
        <v>129</v>
      </c>
      <c r="C86" s="36" t="s">
        <v>0</v>
      </c>
      <c r="D86" s="323">
        <f>'День 6'!AO86</f>
        <v>0</v>
      </c>
      <c r="E86" s="38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7"/>
      <c r="S86" s="57"/>
      <c r="T86" s="21"/>
      <c r="U86" s="21"/>
      <c r="V86" s="56"/>
      <c r="W86" s="56"/>
      <c r="X86" s="89"/>
      <c r="Y86" s="89"/>
      <c r="Z86" s="89"/>
      <c r="AA86" s="91"/>
      <c r="AB86" s="56"/>
      <c r="AC86" s="56"/>
      <c r="AD86" s="95"/>
      <c r="AE86" s="95"/>
      <c r="AF86" s="159"/>
      <c r="AG86" s="159"/>
      <c r="AH86" s="56"/>
      <c r="AI86" s="57"/>
      <c r="AJ86" s="92">
        <f t="shared" si="5"/>
        <v>0</v>
      </c>
      <c r="AK86" s="92">
        <f t="shared" si="6"/>
        <v>0</v>
      </c>
      <c r="AL86" s="90">
        <f t="shared" si="7"/>
        <v>0</v>
      </c>
      <c r="AM86" s="334">
        <f t="shared" si="4"/>
        <v>0</v>
      </c>
    </row>
    <row r="87" spans="1:39" ht="15" customHeight="1">
      <c r="A87" s="87"/>
      <c r="B87" s="37" t="s">
        <v>362</v>
      </c>
      <c r="C87" s="36" t="s">
        <v>0</v>
      </c>
      <c r="D87" s="323">
        <f>'День 6'!AO87</f>
        <v>0</v>
      </c>
      <c r="E87" s="38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7"/>
      <c r="S87" s="57"/>
      <c r="T87" s="21"/>
      <c r="U87" s="21"/>
      <c r="V87" s="56"/>
      <c r="W87" s="56"/>
      <c r="X87" s="89"/>
      <c r="Y87" s="89"/>
      <c r="Z87" s="89"/>
      <c r="AA87" s="91"/>
      <c r="AB87" s="56"/>
      <c r="AC87" s="56"/>
      <c r="AD87" s="95"/>
      <c r="AE87" s="95"/>
      <c r="AF87" s="159"/>
      <c r="AG87" s="159"/>
      <c r="AH87" s="56"/>
      <c r="AI87" s="57"/>
      <c r="AJ87" s="92">
        <f t="shared" si="5"/>
        <v>0</v>
      </c>
      <c r="AK87" s="92">
        <f t="shared" si="6"/>
        <v>0</v>
      </c>
      <c r="AL87" s="90">
        <f t="shared" si="7"/>
        <v>0</v>
      </c>
      <c r="AM87" s="334">
        <f t="shared" si="4"/>
        <v>0</v>
      </c>
    </row>
    <row r="88" spans="1:39" ht="15" customHeight="1">
      <c r="A88" s="87"/>
      <c r="B88" s="37" t="s">
        <v>180</v>
      </c>
      <c r="C88" s="36" t="s">
        <v>0</v>
      </c>
      <c r="D88" s="323">
        <f>'День 6'!AO88</f>
        <v>0</v>
      </c>
      <c r="E88" s="38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7"/>
      <c r="S88" s="57"/>
      <c r="T88" s="21"/>
      <c r="U88" s="21"/>
      <c r="V88" s="56"/>
      <c r="W88" s="56"/>
      <c r="X88" s="89"/>
      <c r="Y88" s="89"/>
      <c r="Z88" s="89"/>
      <c r="AA88" s="91"/>
      <c r="AB88" s="56"/>
      <c r="AC88" s="56"/>
      <c r="AD88" s="95"/>
      <c r="AE88" s="95"/>
      <c r="AF88" s="159"/>
      <c r="AG88" s="159"/>
      <c r="AH88" s="56"/>
      <c r="AI88" s="57"/>
      <c r="AJ88" s="92">
        <f t="shared" si="5"/>
        <v>0</v>
      </c>
      <c r="AK88" s="92">
        <f t="shared" si="6"/>
        <v>0</v>
      </c>
      <c r="AL88" s="90">
        <f t="shared" si="7"/>
        <v>0</v>
      </c>
      <c r="AM88" s="334">
        <f t="shared" si="4"/>
        <v>0</v>
      </c>
    </row>
    <row r="89" spans="1:39" ht="15" customHeight="1">
      <c r="A89" s="87"/>
      <c r="B89" s="37" t="s">
        <v>95</v>
      </c>
      <c r="C89" s="36" t="s">
        <v>0</v>
      </c>
      <c r="D89" s="323">
        <f>'День 6'!AO89</f>
        <v>0</v>
      </c>
      <c r="E89" s="38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7"/>
      <c r="S89" s="57"/>
      <c r="T89" s="21"/>
      <c r="U89" s="21"/>
      <c r="V89" s="56"/>
      <c r="W89" s="56"/>
      <c r="X89" s="89"/>
      <c r="Y89" s="89"/>
      <c r="Z89" s="89"/>
      <c r="AA89" s="91"/>
      <c r="AB89" s="56"/>
      <c r="AC89" s="56"/>
      <c r="AD89" s="95"/>
      <c r="AE89" s="95"/>
      <c r="AF89" s="159"/>
      <c r="AG89" s="159"/>
      <c r="AH89" s="56"/>
      <c r="AI89" s="57"/>
      <c r="AJ89" s="92">
        <f t="shared" si="5"/>
        <v>0</v>
      </c>
      <c r="AK89" s="92">
        <f t="shared" si="6"/>
        <v>0</v>
      </c>
      <c r="AL89" s="90">
        <f t="shared" si="7"/>
        <v>0</v>
      </c>
      <c r="AM89" s="334">
        <f t="shared" si="4"/>
        <v>0</v>
      </c>
    </row>
    <row r="90" spans="1:39" ht="15" customHeight="1">
      <c r="A90" s="87"/>
      <c r="B90" s="37" t="s">
        <v>100</v>
      </c>
      <c r="C90" s="36" t="s">
        <v>0</v>
      </c>
      <c r="D90" s="323">
        <f>'День 6'!AO90</f>
        <v>0</v>
      </c>
      <c r="E90" s="38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7"/>
      <c r="S90" s="57"/>
      <c r="T90" s="21"/>
      <c r="U90" s="21"/>
      <c r="V90" s="56"/>
      <c r="W90" s="56"/>
      <c r="X90" s="89"/>
      <c r="Y90" s="89"/>
      <c r="Z90" s="89"/>
      <c r="AA90" s="91"/>
      <c r="AB90" s="56"/>
      <c r="AC90" s="56"/>
      <c r="AD90" s="95"/>
      <c r="AE90" s="95"/>
      <c r="AF90" s="159"/>
      <c r="AG90" s="159"/>
      <c r="AH90" s="56"/>
      <c r="AI90" s="57"/>
      <c r="AJ90" s="92">
        <f t="shared" si="5"/>
        <v>0</v>
      </c>
      <c r="AK90" s="92">
        <f t="shared" si="6"/>
        <v>0</v>
      </c>
      <c r="AL90" s="90">
        <f t="shared" si="7"/>
        <v>0</v>
      </c>
      <c r="AM90" s="334">
        <f t="shared" si="4"/>
        <v>0</v>
      </c>
    </row>
    <row r="91" spans="1:39" ht="15" customHeight="1">
      <c r="A91" s="87"/>
      <c r="B91" s="35" t="s">
        <v>33</v>
      </c>
      <c r="C91" s="36" t="s">
        <v>0</v>
      </c>
      <c r="D91" s="323">
        <f>'День 6'!AO91</f>
        <v>0</v>
      </c>
      <c r="E91" s="38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7"/>
      <c r="S91" s="57"/>
      <c r="T91" s="21"/>
      <c r="U91" s="21"/>
      <c r="V91" s="56"/>
      <c r="W91" s="56"/>
      <c r="X91" s="89"/>
      <c r="Y91" s="89"/>
      <c r="Z91" s="89"/>
      <c r="AA91" s="91"/>
      <c r="AB91" s="56"/>
      <c r="AC91" s="56"/>
      <c r="AD91" s="95"/>
      <c r="AE91" s="95"/>
      <c r="AF91" s="159"/>
      <c r="AG91" s="159"/>
      <c r="AH91" s="56"/>
      <c r="AI91" s="57"/>
      <c r="AJ91" s="92">
        <f t="shared" si="5"/>
        <v>0</v>
      </c>
      <c r="AK91" s="92">
        <f t="shared" si="6"/>
        <v>0</v>
      </c>
      <c r="AL91" s="90">
        <f t="shared" si="7"/>
        <v>0</v>
      </c>
      <c r="AM91" s="334">
        <f t="shared" si="4"/>
        <v>0</v>
      </c>
    </row>
    <row r="92" spans="1:39" ht="15" customHeight="1">
      <c r="A92" s="87"/>
      <c r="B92" s="35" t="s">
        <v>45</v>
      </c>
      <c r="C92" s="36" t="s">
        <v>0</v>
      </c>
      <c r="D92" s="323">
        <f>'День 6'!AO92</f>
        <v>0</v>
      </c>
      <c r="E92" s="38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216">
        <v>0.0008</v>
      </c>
      <c r="S92" s="216">
        <v>0.001</v>
      </c>
      <c r="T92" s="21"/>
      <c r="U92" s="21"/>
      <c r="V92" s="56"/>
      <c r="W92" s="56"/>
      <c r="X92" s="89"/>
      <c r="Y92" s="89"/>
      <c r="Z92" s="89"/>
      <c r="AA92" s="91"/>
      <c r="AB92" s="56"/>
      <c r="AC92" s="56"/>
      <c r="AD92" s="95"/>
      <c r="AE92" s="95"/>
      <c r="AF92" s="159"/>
      <c r="AG92" s="159"/>
      <c r="AH92" s="56"/>
      <c r="AI92" s="57"/>
      <c r="AJ92" s="92">
        <f t="shared" si="5"/>
        <v>0</v>
      </c>
      <c r="AK92" s="92">
        <f t="shared" si="6"/>
        <v>0</v>
      </c>
      <c r="AL92" s="90">
        <f t="shared" si="7"/>
        <v>0</v>
      </c>
      <c r="AM92" s="334">
        <f t="shared" si="4"/>
        <v>0</v>
      </c>
    </row>
    <row r="93" spans="1:39" ht="15">
      <c r="A93" s="87"/>
      <c r="B93" s="43" t="s">
        <v>153</v>
      </c>
      <c r="C93" s="36" t="s">
        <v>0</v>
      </c>
      <c r="D93" s="323">
        <f>'День 6'!AO93</f>
        <v>0</v>
      </c>
      <c r="E93" s="38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7"/>
      <c r="S93" s="57"/>
      <c r="T93" s="21"/>
      <c r="U93" s="21"/>
      <c r="V93" s="56"/>
      <c r="W93" s="56"/>
      <c r="X93" s="89"/>
      <c r="Y93" s="89"/>
      <c r="Z93" s="89"/>
      <c r="AA93" s="91"/>
      <c r="AB93" s="56"/>
      <c r="AC93" s="56"/>
      <c r="AD93" s="95"/>
      <c r="AE93" s="95"/>
      <c r="AF93" s="159"/>
      <c r="AG93" s="159"/>
      <c r="AH93" s="56"/>
      <c r="AI93" s="57"/>
      <c r="AJ93" s="92">
        <f t="shared" si="5"/>
        <v>0</v>
      </c>
      <c r="AK93" s="92">
        <f t="shared" si="6"/>
        <v>0</v>
      </c>
      <c r="AL93" s="90">
        <f t="shared" si="7"/>
        <v>0</v>
      </c>
      <c r="AM93" s="334">
        <f t="shared" si="4"/>
        <v>0</v>
      </c>
    </row>
    <row r="94" spans="1:39" ht="15" customHeight="1">
      <c r="A94" s="87"/>
      <c r="B94" s="43" t="s">
        <v>154</v>
      </c>
      <c r="C94" s="36" t="s">
        <v>0</v>
      </c>
      <c r="D94" s="323">
        <f>'День 6'!AO94</f>
        <v>0</v>
      </c>
      <c r="E94" s="38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7"/>
      <c r="S94" s="57"/>
      <c r="T94" s="21"/>
      <c r="U94" s="21"/>
      <c r="V94" s="56"/>
      <c r="W94" s="56"/>
      <c r="X94" s="89"/>
      <c r="Y94" s="89"/>
      <c r="Z94" s="89"/>
      <c r="AA94" s="91"/>
      <c r="AB94" s="56"/>
      <c r="AC94" s="56"/>
      <c r="AD94" s="95"/>
      <c r="AE94" s="95"/>
      <c r="AF94" s="159"/>
      <c r="AG94" s="159"/>
      <c r="AH94" s="56"/>
      <c r="AI94" s="57"/>
      <c r="AJ94" s="92">
        <f t="shared" si="5"/>
        <v>0</v>
      </c>
      <c r="AK94" s="92">
        <f t="shared" si="6"/>
        <v>0</v>
      </c>
      <c r="AL94" s="90">
        <f t="shared" si="7"/>
        <v>0</v>
      </c>
      <c r="AM94" s="334">
        <f t="shared" si="4"/>
        <v>0</v>
      </c>
    </row>
    <row r="95" spans="1:39" ht="15" customHeight="1">
      <c r="A95" s="87"/>
      <c r="B95" s="43" t="s">
        <v>155</v>
      </c>
      <c r="C95" s="36" t="s">
        <v>0</v>
      </c>
      <c r="D95" s="323">
        <f>'День 6'!AO95</f>
        <v>0</v>
      </c>
      <c r="E95" s="38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7"/>
      <c r="S95" s="57"/>
      <c r="T95" s="155"/>
      <c r="U95" s="155"/>
      <c r="V95" s="56"/>
      <c r="W95" s="56"/>
      <c r="X95" s="89"/>
      <c r="Y95" s="89"/>
      <c r="Z95" s="89"/>
      <c r="AA95" s="91"/>
      <c r="AB95" s="56"/>
      <c r="AC95" s="56"/>
      <c r="AD95" s="95"/>
      <c r="AE95" s="95"/>
      <c r="AF95" s="159"/>
      <c r="AG95" s="159"/>
      <c r="AH95" s="56"/>
      <c r="AI95" s="57"/>
      <c r="AJ95" s="92">
        <f t="shared" si="5"/>
        <v>0</v>
      </c>
      <c r="AK95" s="92">
        <f t="shared" si="6"/>
        <v>0</v>
      </c>
      <c r="AL95" s="90">
        <f t="shared" si="7"/>
        <v>0</v>
      </c>
      <c r="AM95" s="334">
        <f t="shared" si="4"/>
        <v>0</v>
      </c>
    </row>
    <row r="96" spans="1:39" ht="15" customHeight="1">
      <c r="A96" s="87"/>
      <c r="B96" s="43" t="s">
        <v>65</v>
      </c>
      <c r="C96" s="36" t="s">
        <v>0</v>
      </c>
      <c r="D96" s="323">
        <f>'День 6'!AO96</f>
        <v>0</v>
      </c>
      <c r="E96" s="38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7"/>
      <c r="S96" s="57"/>
      <c r="T96" s="21"/>
      <c r="U96" s="21"/>
      <c r="V96" s="56"/>
      <c r="W96" s="56"/>
      <c r="X96" s="89"/>
      <c r="Y96" s="89"/>
      <c r="Z96" s="89"/>
      <c r="AA96" s="91"/>
      <c r="AB96" s="56"/>
      <c r="AC96" s="56"/>
      <c r="AD96" s="95"/>
      <c r="AE96" s="95"/>
      <c r="AF96" s="159"/>
      <c r="AG96" s="159"/>
      <c r="AH96" s="56"/>
      <c r="AI96" s="57"/>
      <c r="AJ96" s="92">
        <f t="shared" si="5"/>
        <v>0</v>
      </c>
      <c r="AK96" s="92">
        <f t="shared" si="6"/>
        <v>0</v>
      </c>
      <c r="AL96" s="90">
        <f t="shared" si="7"/>
        <v>0</v>
      </c>
      <c r="AM96" s="334">
        <f t="shared" si="4"/>
        <v>0</v>
      </c>
    </row>
    <row r="97" spans="1:39" ht="15" customHeight="1">
      <c r="A97" s="87"/>
      <c r="B97" s="35" t="s">
        <v>62</v>
      </c>
      <c r="C97" s="36" t="s">
        <v>0</v>
      </c>
      <c r="D97" s="323">
        <f>'День 6'!AO97</f>
        <v>0</v>
      </c>
      <c r="E97" s="38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  <c r="S97" s="57"/>
      <c r="T97" s="21"/>
      <c r="U97" s="21"/>
      <c r="V97" s="56"/>
      <c r="W97" s="56"/>
      <c r="X97" s="89"/>
      <c r="Y97" s="89"/>
      <c r="Z97" s="89"/>
      <c r="AA97" s="91"/>
      <c r="AB97" s="56"/>
      <c r="AC97" s="56"/>
      <c r="AD97" s="95"/>
      <c r="AE97" s="95"/>
      <c r="AF97" s="159"/>
      <c r="AG97" s="159"/>
      <c r="AH97" s="56"/>
      <c r="AI97" s="57"/>
      <c r="AJ97" s="92">
        <f t="shared" si="5"/>
        <v>0</v>
      </c>
      <c r="AK97" s="92">
        <f t="shared" si="6"/>
        <v>0</v>
      </c>
      <c r="AL97" s="90">
        <f t="shared" si="7"/>
        <v>0</v>
      </c>
      <c r="AM97" s="334">
        <f t="shared" si="4"/>
        <v>0</v>
      </c>
    </row>
    <row r="98" spans="1:39" ht="15">
      <c r="A98" s="170">
        <v>25</v>
      </c>
      <c r="B98" s="171" t="s">
        <v>156</v>
      </c>
      <c r="C98" s="119" t="s">
        <v>0</v>
      </c>
      <c r="D98" s="323">
        <f>'День 6'!AO98</f>
        <v>0</v>
      </c>
      <c r="E98" s="128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  <c r="S98" s="57"/>
      <c r="T98" s="21"/>
      <c r="U98" s="21"/>
      <c r="V98" s="56"/>
      <c r="W98" s="56"/>
      <c r="X98" s="89"/>
      <c r="Y98" s="89"/>
      <c r="Z98" s="89"/>
      <c r="AA98" s="91"/>
      <c r="AB98" s="56"/>
      <c r="AC98" s="56"/>
      <c r="AD98" s="95"/>
      <c r="AE98" s="95"/>
      <c r="AF98" s="159"/>
      <c r="AG98" s="159"/>
      <c r="AH98" s="56"/>
      <c r="AI98" s="57"/>
      <c r="AJ98" s="122">
        <f>AJ99+AJ100+AJ101+AJ102+AJ103</f>
        <v>0</v>
      </c>
      <c r="AK98" s="122">
        <f>AK99+AK100+AK101+AK102+AK103</f>
        <v>0</v>
      </c>
      <c r="AL98" s="122">
        <f>AL99+AL100+AL101+AL102+AL103</f>
        <v>0</v>
      </c>
      <c r="AM98" s="334">
        <f t="shared" si="4"/>
        <v>0</v>
      </c>
    </row>
    <row r="99" spans="1:39" ht="15" customHeight="1">
      <c r="A99" s="190"/>
      <c r="B99" s="191" t="s">
        <v>157</v>
      </c>
      <c r="C99" s="36" t="s">
        <v>0</v>
      </c>
      <c r="D99" s="323">
        <f>'День 6'!AO99</f>
        <v>0</v>
      </c>
      <c r="E99" s="38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7"/>
      <c r="S99" s="57"/>
      <c r="T99" s="21"/>
      <c r="U99" s="21"/>
      <c r="V99" s="56"/>
      <c r="W99" s="56"/>
      <c r="X99" s="89"/>
      <c r="Y99" s="89"/>
      <c r="Z99" s="89"/>
      <c r="AA99" s="91"/>
      <c r="AB99" s="56"/>
      <c r="AC99" s="56"/>
      <c r="AD99" s="95"/>
      <c r="AE99" s="95"/>
      <c r="AF99" s="159"/>
      <c r="AG99" s="159"/>
      <c r="AH99" s="56"/>
      <c r="AI99" s="57"/>
      <c r="AJ99" s="92">
        <f t="shared" si="5"/>
        <v>0</v>
      </c>
      <c r="AK99" s="92">
        <f t="shared" si="6"/>
        <v>0</v>
      </c>
      <c r="AL99" s="90">
        <f t="shared" si="7"/>
        <v>0</v>
      </c>
      <c r="AM99" s="334">
        <f t="shared" si="4"/>
        <v>0</v>
      </c>
    </row>
    <row r="100" spans="1:39" ht="15" customHeight="1">
      <c r="A100" s="190"/>
      <c r="B100" s="191" t="s">
        <v>203</v>
      </c>
      <c r="C100" s="36" t="s">
        <v>0</v>
      </c>
      <c r="D100" s="323">
        <f>'День 6'!AO100</f>
        <v>0</v>
      </c>
      <c r="E100" s="38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7"/>
      <c r="S100" s="57"/>
      <c r="T100" s="21"/>
      <c r="U100" s="21"/>
      <c r="V100" s="56"/>
      <c r="W100" s="56"/>
      <c r="X100" s="89"/>
      <c r="Y100" s="89"/>
      <c r="Z100" s="89"/>
      <c r="AA100" s="91"/>
      <c r="AB100" s="56"/>
      <c r="AC100" s="56"/>
      <c r="AD100" s="95"/>
      <c r="AE100" s="95"/>
      <c r="AF100" s="159"/>
      <c r="AG100" s="159"/>
      <c r="AH100" s="56"/>
      <c r="AI100" s="57"/>
      <c r="AJ100" s="92">
        <f t="shared" si="5"/>
        <v>0</v>
      </c>
      <c r="AK100" s="92">
        <f t="shared" si="6"/>
        <v>0</v>
      </c>
      <c r="AL100" s="90">
        <f t="shared" si="7"/>
        <v>0</v>
      </c>
      <c r="AM100" s="334">
        <f t="shared" si="4"/>
        <v>0</v>
      </c>
    </row>
    <row r="101" spans="1:39" ht="15" customHeight="1">
      <c r="A101" s="190"/>
      <c r="B101" s="188" t="s">
        <v>130</v>
      </c>
      <c r="C101" s="36" t="s">
        <v>0</v>
      </c>
      <c r="D101" s="323">
        <f>'День 6'!AO101</f>
        <v>0</v>
      </c>
      <c r="E101" s="38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7"/>
      <c r="S101" s="57"/>
      <c r="T101" s="21"/>
      <c r="U101" s="21"/>
      <c r="V101" s="56"/>
      <c r="W101" s="56"/>
      <c r="X101" s="89"/>
      <c r="Y101" s="89"/>
      <c r="Z101" s="89"/>
      <c r="AA101" s="91"/>
      <c r="AB101" s="56"/>
      <c r="AC101" s="56"/>
      <c r="AD101" s="95"/>
      <c r="AE101" s="95"/>
      <c r="AF101" s="159"/>
      <c r="AG101" s="159"/>
      <c r="AH101" s="210">
        <v>0.01</v>
      </c>
      <c r="AI101" s="216">
        <v>0.01</v>
      </c>
      <c r="AJ101" s="92">
        <f>(AH101+AD101+AB101+Z101+X101+V101+T101+R101+P101+N101+L101+J101+H101+F101+AF101)*$AJ$3</f>
        <v>0</v>
      </c>
      <c r="AK101" s="92">
        <f t="shared" si="6"/>
        <v>0</v>
      </c>
      <c r="AL101" s="90">
        <f t="shared" si="7"/>
        <v>0</v>
      </c>
      <c r="AM101" s="334">
        <f t="shared" si="4"/>
        <v>0</v>
      </c>
    </row>
    <row r="102" spans="1:39" ht="15" customHeight="1">
      <c r="A102" s="184"/>
      <c r="B102" s="188" t="s">
        <v>53</v>
      </c>
      <c r="C102" s="36" t="s">
        <v>0</v>
      </c>
      <c r="D102" s="323">
        <f>'День 6'!AO102</f>
        <v>0</v>
      </c>
      <c r="E102" s="38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7"/>
      <c r="S102" s="57"/>
      <c r="T102" s="21"/>
      <c r="U102" s="21"/>
      <c r="V102" s="56"/>
      <c r="W102" s="56"/>
      <c r="X102" s="89"/>
      <c r="Y102" s="89"/>
      <c r="Z102" s="89"/>
      <c r="AA102" s="91"/>
      <c r="AB102" s="56"/>
      <c r="AC102" s="56"/>
      <c r="AD102" s="95"/>
      <c r="AE102" s="95"/>
      <c r="AF102" s="159"/>
      <c r="AG102" s="159"/>
      <c r="AH102" s="56"/>
      <c r="AI102" s="57"/>
      <c r="AJ102" s="92">
        <f t="shared" si="5"/>
        <v>0</v>
      </c>
      <c r="AK102" s="92">
        <f t="shared" si="6"/>
        <v>0</v>
      </c>
      <c r="AL102" s="90">
        <f t="shared" si="7"/>
        <v>0</v>
      </c>
      <c r="AM102" s="334">
        <f t="shared" si="4"/>
        <v>0</v>
      </c>
    </row>
    <row r="103" spans="1:39" ht="15" customHeight="1">
      <c r="A103" s="192"/>
      <c r="B103" s="193" t="s">
        <v>57</v>
      </c>
      <c r="C103" s="36" t="s">
        <v>0</v>
      </c>
      <c r="D103" s="323">
        <f>'День 6'!AO103</f>
        <v>0</v>
      </c>
      <c r="E103" s="38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7"/>
      <c r="S103" s="57"/>
      <c r="T103" s="21"/>
      <c r="U103" s="21"/>
      <c r="V103" s="56"/>
      <c r="W103" s="56"/>
      <c r="X103" s="89"/>
      <c r="Y103" s="89"/>
      <c r="Z103" s="89"/>
      <c r="AA103" s="91"/>
      <c r="AB103" s="56"/>
      <c r="AC103" s="56"/>
      <c r="AD103" s="95"/>
      <c r="AE103" s="95"/>
      <c r="AF103" s="159"/>
      <c r="AG103" s="159"/>
      <c r="AH103" s="56"/>
      <c r="AI103" s="57"/>
      <c r="AJ103" s="92">
        <f t="shared" si="5"/>
        <v>0</v>
      </c>
      <c r="AK103" s="92">
        <f t="shared" si="6"/>
        <v>0</v>
      </c>
      <c r="AL103" s="90">
        <f t="shared" si="7"/>
        <v>0</v>
      </c>
      <c r="AM103" s="334">
        <f t="shared" si="4"/>
        <v>0</v>
      </c>
    </row>
    <row r="104" spans="1:39" ht="15">
      <c r="A104" s="170">
        <v>26</v>
      </c>
      <c r="B104" s="171" t="s">
        <v>158</v>
      </c>
      <c r="C104" s="119" t="s">
        <v>0</v>
      </c>
      <c r="D104" s="323">
        <f>'День 6'!AO104</f>
        <v>0</v>
      </c>
      <c r="E104" s="128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7"/>
      <c r="S104" s="57"/>
      <c r="T104" s="21"/>
      <c r="U104" s="21"/>
      <c r="V104" s="56"/>
      <c r="W104" s="56"/>
      <c r="X104" s="89"/>
      <c r="Y104" s="89"/>
      <c r="Z104" s="89"/>
      <c r="AA104" s="91"/>
      <c r="AB104" s="56"/>
      <c r="AC104" s="56"/>
      <c r="AD104" s="95"/>
      <c r="AE104" s="95"/>
      <c r="AF104" s="159"/>
      <c r="AG104" s="159"/>
      <c r="AH104" s="56"/>
      <c r="AI104" s="57"/>
      <c r="AJ104" s="122">
        <f>AJ105+AJ106</f>
        <v>0</v>
      </c>
      <c r="AK104" s="122">
        <f>AK105+AK106</f>
        <v>0</v>
      </c>
      <c r="AL104" s="122">
        <f>AL105+AL106</f>
        <v>0</v>
      </c>
      <c r="AM104" s="334">
        <f t="shared" si="4"/>
        <v>0</v>
      </c>
    </row>
    <row r="105" spans="1:39" ht="15" customHeight="1">
      <c r="A105" s="190"/>
      <c r="B105" s="185" t="s">
        <v>41</v>
      </c>
      <c r="C105" s="36" t="s">
        <v>0</v>
      </c>
      <c r="D105" s="323">
        <f>'День 6'!AO105</f>
        <v>0</v>
      </c>
      <c r="E105" s="38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7"/>
      <c r="S105" s="57"/>
      <c r="T105" s="21"/>
      <c r="U105" s="21"/>
      <c r="V105" s="56"/>
      <c r="W105" s="56"/>
      <c r="X105" s="89"/>
      <c r="Y105" s="89"/>
      <c r="Z105" s="89"/>
      <c r="AA105" s="91"/>
      <c r="AB105" s="56"/>
      <c r="AC105" s="56"/>
      <c r="AD105" s="95"/>
      <c r="AE105" s="95"/>
      <c r="AF105" s="159"/>
      <c r="AG105" s="159"/>
      <c r="AH105" s="56"/>
      <c r="AI105" s="57"/>
      <c r="AJ105" s="92">
        <f t="shared" si="5"/>
        <v>0</v>
      </c>
      <c r="AK105" s="92">
        <f t="shared" si="6"/>
        <v>0</v>
      </c>
      <c r="AL105" s="90">
        <f t="shared" si="7"/>
        <v>0</v>
      </c>
      <c r="AM105" s="334">
        <f t="shared" si="4"/>
        <v>0</v>
      </c>
    </row>
    <row r="106" spans="1:39" ht="15" customHeight="1">
      <c r="A106" s="184"/>
      <c r="B106" s="185" t="s">
        <v>303</v>
      </c>
      <c r="C106" s="36" t="s">
        <v>0</v>
      </c>
      <c r="D106" s="323">
        <f>'День 6'!AO106</f>
        <v>0</v>
      </c>
      <c r="E106" s="38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7"/>
      <c r="S106" s="57"/>
      <c r="T106" s="21"/>
      <c r="U106" s="21"/>
      <c r="V106" s="56"/>
      <c r="W106" s="56"/>
      <c r="X106" s="89"/>
      <c r="Y106" s="89"/>
      <c r="Z106" s="89"/>
      <c r="AA106" s="91"/>
      <c r="AB106" s="56"/>
      <c r="AC106" s="56"/>
      <c r="AD106" s="95"/>
      <c r="AE106" s="95"/>
      <c r="AF106" s="159"/>
      <c r="AG106" s="159"/>
      <c r="AH106" s="56"/>
      <c r="AI106" s="57"/>
      <c r="AJ106" s="92">
        <f t="shared" si="5"/>
        <v>0</v>
      </c>
      <c r="AK106" s="92">
        <f t="shared" si="6"/>
        <v>0</v>
      </c>
      <c r="AL106" s="90">
        <f t="shared" si="7"/>
        <v>0</v>
      </c>
      <c r="AM106" s="334">
        <f t="shared" si="4"/>
        <v>0</v>
      </c>
    </row>
    <row r="107" spans="1:39" ht="15">
      <c r="A107" s="170">
        <v>27</v>
      </c>
      <c r="B107" s="172" t="s">
        <v>176</v>
      </c>
      <c r="C107" s="119" t="s">
        <v>0</v>
      </c>
      <c r="D107" s="323">
        <f>'День 6'!AO107</f>
        <v>0</v>
      </c>
      <c r="E107" s="128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7"/>
      <c r="S107" s="57"/>
      <c r="T107" s="21"/>
      <c r="U107" s="21"/>
      <c r="V107" s="56"/>
      <c r="W107" s="56"/>
      <c r="X107" s="89"/>
      <c r="Y107" s="89"/>
      <c r="Z107" s="89"/>
      <c r="AA107" s="91"/>
      <c r="AB107" s="56"/>
      <c r="AC107" s="56"/>
      <c r="AD107" s="95"/>
      <c r="AE107" s="95"/>
      <c r="AF107" s="159"/>
      <c r="AG107" s="159"/>
      <c r="AH107" s="56"/>
      <c r="AI107" s="57"/>
      <c r="AJ107" s="160">
        <f t="shared" si="5"/>
        <v>0</v>
      </c>
      <c r="AK107" s="160">
        <f t="shared" si="6"/>
        <v>0</v>
      </c>
      <c r="AL107" s="161">
        <f t="shared" si="7"/>
        <v>0</v>
      </c>
      <c r="AM107" s="334">
        <f t="shared" si="4"/>
        <v>0</v>
      </c>
    </row>
    <row r="108" spans="1:39" ht="15">
      <c r="A108" s="167">
        <v>28</v>
      </c>
      <c r="B108" s="173" t="s">
        <v>107</v>
      </c>
      <c r="C108" s="119" t="s">
        <v>0</v>
      </c>
      <c r="D108" s="323">
        <f>'День 6'!AO108</f>
        <v>0</v>
      </c>
      <c r="E108" s="128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7"/>
      <c r="S108" s="57"/>
      <c r="T108" s="21"/>
      <c r="U108" s="21"/>
      <c r="V108" s="56"/>
      <c r="W108" s="56"/>
      <c r="X108" s="89"/>
      <c r="Y108" s="89"/>
      <c r="Z108" s="89"/>
      <c r="AA108" s="91"/>
      <c r="AB108" s="56"/>
      <c r="AC108" s="56"/>
      <c r="AD108" s="95"/>
      <c r="AE108" s="95"/>
      <c r="AF108" s="159"/>
      <c r="AG108" s="159"/>
      <c r="AH108" s="56"/>
      <c r="AI108" s="57"/>
      <c r="AJ108" s="160">
        <f t="shared" si="5"/>
        <v>0</v>
      </c>
      <c r="AK108" s="160">
        <f t="shared" si="6"/>
        <v>0</v>
      </c>
      <c r="AL108" s="161">
        <f t="shared" si="7"/>
        <v>0</v>
      </c>
      <c r="AM108" s="334">
        <f t="shared" si="4"/>
        <v>0</v>
      </c>
    </row>
    <row r="109" spans="1:39" ht="15">
      <c r="A109" s="167">
        <v>29</v>
      </c>
      <c r="B109" s="173" t="s">
        <v>186</v>
      </c>
      <c r="C109" s="119" t="s">
        <v>0</v>
      </c>
      <c r="D109" s="323">
        <f>'День 6'!AO109</f>
        <v>0</v>
      </c>
      <c r="E109" s="128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7"/>
      <c r="S109" s="57"/>
      <c r="T109" s="21"/>
      <c r="U109" s="21"/>
      <c r="V109" s="56"/>
      <c r="W109" s="56"/>
      <c r="X109" s="89"/>
      <c r="Y109" s="89"/>
      <c r="Z109" s="89"/>
      <c r="AA109" s="91"/>
      <c r="AB109" s="56"/>
      <c r="AC109" s="56"/>
      <c r="AD109" s="95"/>
      <c r="AE109" s="95"/>
      <c r="AF109" s="159"/>
      <c r="AG109" s="159"/>
      <c r="AH109" s="56"/>
      <c r="AI109" s="57"/>
      <c r="AJ109" s="160">
        <f t="shared" si="5"/>
        <v>0</v>
      </c>
      <c r="AK109" s="160">
        <f t="shared" si="6"/>
        <v>0</v>
      </c>
      <c r="AL109" s="161">
        <f t="shared" si="7"/>
        <v>0</v>
      </c>
      <c r="AM109" s="334">
        <f t="shared" si="4"/>
        <v>0</v>
      </c>
    </row>
    <row r="110" spans="1:39" ht="15">
      <c r="A110" s="167">
        <v>30</v>
      </c>
      <c r="B110" s="168" t="s">
        <v>52</v>
      </c>
      <c r="C110" s="119" t="s">
        <v>0</v>
      </c>
      <c r="D110" s="323">
        <f>'День 6'!AO110</f>
        <v>0</v>
      </c>
      <c r="E110" s="128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210">
        <v>0.0016</v>
      </c>
      <c r="Q110" s="210">
        <v>0.00192</v>
      </c>
      <c r="R110" s="57"/>
      <c r="S110" s="57"/>
      <c r="T110" s="21"/>
      <c r="U110" s="21"/>
      <c r="V110" s="56"/>
      <c r="W110" s="56"/>
      <c r="X110" s="89"/>
      <c r="Y110" s="89"/>
      <c r="Z110" s="89"/>
      <c r="AA110" s="91"/>
      <c r="AB110" s="56"/>
      <c r="AC110" s="56"/>
      <c r="AD110" s="221">
        <v>0.0009</v>
      </c>
      <c r="AE110" s="221">
        <v>0.00126</v>
      </c>
      <c r="AF110" s="159"/>
      <c r="AG110" s="159"/>
      <c r="AH110" s="56"/>
      <c r="AI110" s="57"/>
      <c r="AJ110" s="160">
        <f t="shared" si="5"/>
        <v>0</v>
      </c>
      <c r="AK110" s="160">
        <f t="shared" si="6"/>
        <v>0</v>
      </c>
      <c r="AL110" s="161">
        <f t="shared" si="7"/>
        <v>0</v>
      </c>
      <c r="AM110" s="334">
        <f t="shared" si="4"/>
        <v>0</v>
      </c>
    </row>
    <row r="111" spans="35:39" ht="15">
      <c r="AI111" s="1" t="s">
        <v>138</v>
      </c>
      <c r="AJ111" s="103">
        <v>0.048</v>
      </c>
      <c r="AK111" s="104" t="s">
        <v>137</v>
      </c>
      <c r="AL111" s="105">
        <f>AL110/AJ111</f>
        <v>0</v>
      </c>
      <c r="AM111" s="334">
        <f t="shared" si="4"/>
        <v>0</v>
      </c>
    </row>
  </sheetData>
  <sheetProtection/>
  <mergeCells count="19">
    <mergeCell ref="AM1:AM2"/>
    <mergeCell ref="P2:Q2"/>
    <mergeCell ref="F1:AI1"/>
    <mergeCell ref="F2:G2"/>
    <mergeCell ref="L2:M2"/>
    <mergeCell ref="N2:O2"/>
    <mergeCell ref="AF2:AG2"/>
    <mergeCell ref="AD2:AE2"/>
    <mergeCell ref="H2:I2"/>
    <mergeCell ref="J2:K2"/>
    <mergeCell ref="R2:S2"/>
    <mergeCell ref="T2:U2"/>
    <mergeCell ref="AL1:AL2"/>
    <mergeCell ref="AB2:AC2"/>
    <mergeCell ref="Z2:AA2"/>
    <mergeCell ref="AH2:AI2"/>
    <mergeCell ref="V2:W2"/>
    <mergeCell ref="AJ1:AK1"/>
    <mergeCell ref="X2:Y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O111"/>
  <sheetViews>
    <sheetView zoomScalePageLayoutView="0" workbookViewId="0" topLeftCell="A1">
      <pane xSplit="3" ySplit="4" topLeftCell="D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O6" sqref="AO6:AO111"/>
    </sheetView>
  </sheetViews>
  <sheetFormatPr defaultColWidth="9.140625" defaultRowHeight="15"/>
  <cols>
    <col min="1" max="1" width="4.140625" style="49" customWidth="1"/>
    <col min="2" max="2" width="23.7109375" style="49" customWidth="1"/>
    <col min="3" max="3" width="2.8515625" style="49" customWidth="1"/>
    <col min="4" max="4" width="10.7109375" style="331" customWidth="1"/>
    <col min="5" max="5" width="14.421875" style="322" customWidth="1"/>
    <col min="6" max="6" width="6.00390625" style="49" customWidth="1"/>
    <col min="7" max="7" width="6.140625" style="49" customWidth="1"/>
    <col min="8" max="8" width="6.00390625" style="49" customWidth="1"/>
    <col min="9" max="9" width="6.140625" style="49" customWidth="1"/>
    <col min="10" max="10" width="6.00390625" style="49" customWidth="1"/>
    <col min="11" max="11" width="5.8515625" style="49" customWidth="1"/>
    <col min="12" max="12" width="7.140625" style="49" customWidth="1"/>
    <col min="13" max="13" width="6.57421875" style="49" customWidth="1"/>
    <col min="14" max="15" width="6.00390625" style="49" hidden="1" customWidth="1"/>
    <col min="16" max="17" width="5.8515625" style="49" customWidth="1"/>
    <col min="18" max="19" width="6.140625" style="49" customWidth="1"/>
    <col min="20" max="20" width="6.421875" style="49" customWidth="1"/>
    <col min="21" max="21" width="6.00390625" style="49" customWidth="1"/>
    <col min="22" max="22" width="6.140625" style="49" hidden="1" customWidth="1"/>
    <col min="23" max="23" width="5.7109375" style="49" hidden="1" customWidth="1"/>
    <col min="24" max="25" width="5.8515625" style="49" customWidth="1"/>
    <col min="26" max="28" width="5.7109375" style="49" customWidth="1"/>
    <col min="29" max="29" width="6.00390625" style="49" customWidth="1"/>
    <col min="30" max="31" width="6.7109375" style="49" customWidth="1"/>
    <col min="32" max="32" width="5.8515625" style="49" customWidth="1"/>
    <col min="33" max="33" width="6.00390625" style="49" customWidth="1"/>
    <col min="34" max="34" width="5.8515625" style="9" customWidth="1"/>
    <col min="35" max="35" width="6.00390625" style="9" customWidth="1"/>
    <col min="36" max="36" width="6.00390625" style="49" hidden="1" customWidth="1"/>
    <col min="37" max="37" width="6.421875" style="49" hidden="1" customWidth="1"/>
    <col min="38" max="38" width="8.28125" style="49" customWidth="1"/>
    <col min="39" max="40" width="7.8515625" style="49" customWidth="1"/>
    <col min="41" max="41" width="9.140625" style="335" customWidth="1"/>
  </cols>
  <sheetData>
    <row r="1" spans="1:41" ht="29.25" customHeight="1">
      <c r="A1" s="25"/>
      <c r="B1" s="26" t="s">
        <v>169</v>
      </c>
      <c r="C1" s="27"/>
      <c r="D1" s="321"/>
      <c r="E1" s="321"/>
      <c r="F1" s="296"/>
      <c r="G1" s="297"/>
      <c r="H1" s="297"/>
      <c r="I1" s="297"/>
      <c r="J1" s="297"/>
      <c r="K1" s="297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9"/>
      <c r="AL1" s="280" t="s">
        <v>170</v>
      </c>
      <c r="AM1" s="281"/>
      <c r="AN1" s="270" t="s">
        <v>125</v>
      </c>
      <c r="AO1" s="326" t="s">
        <v>366</v>
      </c>
    </row>
    <row r="2" spans="1:41" s="5" customFormat="1" ht="42" customHeight="1">
      <c r="A2" s="28"/>
      <c r="B2" s="66" t="s">
        <v>114</v>
      </c>
      <c r="C2" s="29"/>
      <c r="D2" s="33" t="s">
        <v>364</v>
      </c>
      <c r="E2" s="33" t="s">
        <v>365</v>
      </c>
      <c r="F2" s="286" t="s">
        <v>230</v>
      </c>
      <c r="G2" s="287"/>
      <c r="H2" s="282" t="s">
        <v>87</v>
      </c>
      <c r="I2" s="283"/>
      <c r="J2" s="286" t="s">
        <v>231</v>
      </c>
      <c r="K2" s="287"/>
      <c r="L2" s="286" t="s">
        <v>301</v>
      </c>
      <c r="M2" s="300"/>
      <c r="N2" s="314"/>
      <c r="O2" s="315"/>
      <c r="P2" s="286" t="s">
        <v>267</v>
      </c>
      <c r="Q2" s="287"/>
      <c r="R2" s="286" t="s">
        <v>333</v>
      </c>
      <c r="S2" s="287"/>
      <c r="T2" s="282" t="s">
        <v>334</v>
      </c>
      <c r="U2" s="283"/>
      <c r="V2" s="316"/>
      <c r="W2" s="317"/>
      <c r="X2" s="282" t="s">
        <v>281</v>
      </c>
      <c r="Y2" s="283"/>
      <c r="Z2" s="282" t="s">
        <v>134</v>
      </c>
      <c r="AA2" s="283"/>
      <c r="AB2" s="286" t="s">
        <v>335</v>
      </c>
      <c r="AC2" s="287"/>
      <c r="AD2" s="286" t="s">
        <v>212</v>
      </c>
      <c r="AE2" s="287"/>
      <c r="AF2" s="286" t="s">
        <v>135</v>
      </c>
      <c r="AG2" s="287"/>
      <c r="AH2" s="303" t="s">
        <v>358</v>
      </c>
      <c r="AI2" s="304"/>
      <c r="AJ2" s="290"/>
      <c r="AK2" s="291"/>
      <c r="AL2" s="110" t="s">
        <v>73</v>
      </c>
      <c r="AM2" s="109" t="s">
        <v>74</v>
      </c>
      <c r="AN2" s="271"/>
      <c r="AO2" s="327"/>
    </row>
    <row r="3" spans="1:41" ht="15.75">
      <c r="A3" s="30"/>
      <c r="B3" s="31" t="s">
        <v>68</v>
      </c>
      <c r="C3" s="32"/>
      <c r="D3" s="32"/>
      <c r="E3" s="32"/>
      <c r="F3" s="50" t="s">
        <v>55</v>
      </c>
      <c r="G3" s="50" t="s">
        <v>56</v>
      </c>
      <c r="H3" s="11" t="s">
        <v>55</v>
      </c>
      <c r="I3" s="11" t="s">
        <v>56</v>
      </c>
      <c r="J3" s="50" t="s">
        <v>55</v>
      </c>
      <c r="K3" s="50" t="s">
        <v>56</v>
      </c>
      <c r="L3" s="11" t="s">
        <v>55</v>
      </c>
      <c r="M3" s="11" t="s">
        <v>56</v>
      </c>
      <c r="N3" s="50" t="s">
        <v>55</v>
      </c>
      <c r="O3" s="50" t="s">
        <v>56</v>
      </c>
      <c r="P3" s="50" t="s">
        <v>55</v>
      </c>
      <c r="Q3" s="50" t="s">
        <v>56</v>
      </c>
      <c r="R3" s="50" t="s">
        <v>55</v>
      </c>
      <c r="S3" s="50" t="s">
        <v>56</v>
      </c>
      <c r="T3" s="11" t="s">
        <v>55</v>
      </c>
      <c r="U3" s="11" t="s">
        <v>56</v>
      </c>
      <c r="V3" s="11"/>
      <c r="W3" s="11"/>
      <c r="X3" s="11" t="s">
        <v>55</v>
      </c>
      <c r="Y3" s="11" t="s">
        <v>56</v>
      </c>
      <c r="Z3" s="11" t="s">
        <v>55</v>
      </c>
      <c r="AA3" s="11" t="s">
        <v>56</v>
      </c>
      <c r="AB3" s="11" t="s">
        <v>55</v>
      </c>
      <c r="AC3" s="13" t="s">
        <v>56</v>
      </c>
      <c r="AD3" s="11" t="s">
        <v>55</v>
      </c>
      <c r="AE3" s="13" t="s">
        <v>56</v>
      </c>
      <c r="AF3" s="50" t="s">
        <v>55</v>
      </c>
      <c r="AG3" s="50" t="s">
        <v>56</v>
      </c>
      <c r="AH3" s="50" t="s">
        <v>55</v>
      </c>
      <c r="AI3" s="50" t="s">
        <v>56</v>
      </c>
      <c r="AJ3" s="11"/>
      <c r="AK3" s="14"/>
      <c r="AL3" s="100" t="s">
        <v>367</v>
      </c>
      <c r="AM3" s="100" t="s">
        <v>367</v>
      </c>
      <c r="AN3" s="101">
        <f>AL3+AM3</f>
        <v>0</v>
      </c>
      <c r="AO3" s="332"/>
    </row>
    <row r="4" spans="1:41" ht="15">
      <c r="A4" s="30"/>
      <c r="B4" s="31" t="s">
        <v>70</v>
      </c>
      <c r="C4" s="33"/>
      <c r="D4" s="33"/>
      <c r="E4" s="33"/>
      <c r="F4" s="73" t="s">
        <v>215</v>
      </c>
      <c r="G4" s="73" t="s">
        <v>259</v>
      </c>
      <c r="H4" s="73" t="s">
        <v>81</v>
      </c>
      <c r="I4" s="73" t="s">
        <v>81</v>
      </c>
      <c r="J4" s="73" t="s">
        <v>75</v>
      </c>
      <c r="K4" s="73" t="s">
        <v>82</v>
      </c>
      <c r="L4" s="73" t="s">
        <v>302</v>
      </c>
      <c r="M4" s="74">
        <v>125</v>
      </c>
      <c r="N4" s="165"/>
      <c r="O4" s="165"/>
      <c r="P4" s="73" t="s">
        <v>86</v>
      </c>
      <c r="Q4" s="73" t="s">
        <v>83</v>
      </c>
      <c r="R4" s="73" t="s">
        <v>96</v>
      </c>
      <c r="S4" s="73" t="s">
        <v>221</v>
      </c>
      <c r="T4" s="73" t="s">
        <v>78</v>
      </c>
      <c r="U4" s="73" t="s">
        <v>80</v>
      </c>
      <c r="V4" s="11"/>
      <c r="W4" s="11"/>
      <c r="X4" s="73" t="s">
        <v>78</v>
      </c>
      <c r="Y4" s="73" t="s">
        <v>81</v>
      </c>
      <c r="Z4" s="73" t="s">
        <v>240</v>
      </c>
      <c r="AA4" s="73" t="s">
        <v>244</v>
      </c>
      <c r="AB4" s="74">
        <v>35</v>
      </c>
      <c r="AC4" s="213" t="s">
        <v>79</v>
      </c>
      <c r="AD4" s="73" t="s">
        <v>96</v>
      </c>
      <c r="AE4" s="213" t="s">
        <v>223</v>
      </c>
      <c r="AF4" s="73" t="s">
        <v>77</v>
      </c>
      <c r="AG4" s="73" t="s">
        <v>78</v>
      </c>
      <c r="AH4" s="73" t="s">
        <v>78</v>
      </c>
      <c r="AI4" s="73" t="s">
        <v>81</v>
      </c>
      <c r="AJ4" s="96"/>
      <c r="AK4" s="75"/>
      <c r="AL4" s="14"/>
      <c r="AM4" s="16"/>
      <c r="AN4" s="16"/>
      <c r="AO4" s="332"/>
    </row>
    <row r="5" spans="1:41" ht="15">
      <c r="A5" s="30"/>
      <c r="B5" s="31"/>
      <c r="C5" s="33"/>
      <c r="D5" s="33"/>
      <c r="E5" s="33"/>
      <c r="F5" s="50"/>
      <c r="G5" s="50"/>
      <c r="H5" s="15"/>
      <c r="I5" s="15"/>
      <c r="J5" s="50"/>
      <c r="K5" s="50"/>
      <c r="L5" s="11"/>
      <c r="M5" s="15"/>
      <c r="N5" s="50"/>
      <c r="O5" s="50"/>
      <c r="P5" s="50"/>
      <c r="Q5" s="50"/>
      <c r="R5" s="50"/>
      <c r="S5" s="50"/>
      <c r="T5" s="17"/>
      <c r="U5" s="15"/>
      <c r="V5" s="17"/>
      <c r="W5" s="15"/>
      <c r="X5" s="15"/>
      <c r="Y5" s="15"/>
      <c r="Z5" s="11"/>
      <c r="AA5" s="11"/>
      <c r="AB5" s="15"/>
      <c r="AC5" s="13"/>
      <c r="AD5" s="15"/>
      <c r="AE5" s="13"/>
      <c r="AF5" s="50"/>
      <c r="AG5" s="50"/>
      <c r="AH5" s="11"/>
      <c r="AI5" s="11"/>
      <c r="AJ5" s="15"/>
      <c r="AK5" s="14"/>
      <c r="AL5" s="14"/>
      <c r="AM5" s="16"/>
      <c r="AN5" s="16"/>
      <c r="AO5" s="332"/>
    </row>
    <row r="6" spans="1:41" ht="15">
      <c r="A6" s="117">
        <v>1</v>
      </c>
      <c r="B6" s="118" t="s">
        <v>48</v>
      </c>
      <c r="C6" s="119" t="s">
        <v>0</v>
      </c>
      <c r="D6" s="323">
        <f>'День 7'!AM6</f>
        <v>0</v>
      </c>
      <c r="E6" s="128"/>
      <c r="F6" s="68"/>
      <c r="G6" s="68"/>
      <c r="H6" s="15"/>
      <c r="I6" s="15"/>
      <c r="J6" s="68"/>
      <c r="K6" s="68"/>
      <c r="L6" s="11"/>
      <c r="M6" s="15"/>
      <c r="N6" s="68"/>
      <c r="O6" s="68"/>
      <c r="P6" s="68"/>
      <c r="Q6" s="68"/>
      <c r="R6" s="68"/>
      <c r="S6" s="68"/>
      <c r="T6" s="11"/>
      <c r="U6" s="15"/>
      <c r="V6" s="11"/>
      <c r="W6" s="15"/>
      <c r="X6" s="15"/>
      <c r="Y6" s="15"/>
      <c r="Z6" s="15"/>
      <c r="AA6" s="15"/>
      <c r="AB6" s="15"/>
      <c r="AC6" s="13"/>
      <c r="AD6" s="15"/>
      <c r="AE6" s="13"/>
      <c r="AF6" s="68"/>
      <c r="AG6" s="68"/>
      <c r="AH6" s="15"/>
      <c r="AI6" s="15"/>
      <c r="AJ6" s="15"/>
      <c r="AK6" s="11"/>
      <c r="AL6" s="120">
        <f>AL7+AL8+AL9</f>
        <v>0</v>
      </c>
      <c r="AM6" s="120">
        <f>AM7+AM8+AM9</f>
        <v>0</v>
      </c>
      <c r="AN6" s="120">
        <f>AN7+AN8+AN9</f>
        <v>0</v>
      </c>
      <c r="AO6" s="334">
        <f>(D6+E6)-AN6</f>
        <v>0</v>
      </c>
    </row>
    <row r="7" spans="1:41" ht="15">
      <c r="A7" s="34"/>
      <c r="B7" s="35" t="s">
        <v>4</v>
      </c>
      <c r="C7" s="36" t="s">
        <v>0</v>
      </c>
      <c r="D7" s="323">
        <f>'День 7'!AM7</f>
        <v>0</v>
      </c>
      <c r="E7" s="38"/>
      <c r="F7" s="56"/>
      <c r="G7" s="56"/>
      <c r="H7" s="21"/>
      <c r="I7" s="21"/>
      <c r="J7" s="210">
        <v>0.025</v>
      </c>
      <c r="K7" s="210">
        <v>0.03</v>
      </c>
      <c r="L7" s="56"/>
      <c r="M7" s="56"/>
      <c r="N7" s="56"/>
      <c r="O7" s="56"/>
      <c r="P7" s="97"/>
      <c r="Q7" s="97"/>
      <c r="R7" s="56"/>
      <c r="S7" s="56"/>
      <c r="T7" s="56"/>
      <c r="U7" s="56"/>
      <c r="V7" s="21"/>
      <c r="W7" s="21"/>
      <c r="X7" s="21"/>
      <c r="Y7" s="21"/>
      <c r="Z7" s="56"/>
      <c r="AA7" s="56"/>
      <c r="AB7" s="56"/>
      <c r="AC7" s="57"/>
      <c r="AD7" s="56"/>
      <c r="AE7" s="57"/>
      <c r="AF7" s="56"/>
      <c r="AG7" s="56"/>
      <c r="AH7" s="56"/>
      <c r="AI7" s="56"/>
      <c r="AJ7" s="56"/>
      <c r="AK7" s="56"/>
      <c r="AL7" s="58">
        <f>(AJ7+AF7+AD7+AB7+Z7+X7+V7+T7+R7+P7+N7+L7+J7+H7+F7+AH7)*$AL$3</f>
        <v>0</v>
      </c>
      <c r="AM7" s="58">
        <f>(AK7+AG7+AE7+AC7+AA7+Y7+W7+U7+S7+Q7+O7+M7+K7+I7+G7+AI7)*$AM$3</f>
        <v>0</v>
      </c>
      <c r="AN7" s="59">
        <f>AM7+AL7</f>
        <v>0</v>
      </c>
      <c r="AO7" s="334">
        <f aca="true" t="shared" si="0" ref="AO7:AO70">(D7+E7)-AN7</f>
        <v>0</v>
      </c>
    </row>
    <row r="8" spans="1:41" ht="15">
      <c r="A8" s="34"/>
      <c r="B8" s="37" t="s">
        <v>48</v>
      </c>
      <c r="C8" s="36" t="s">
        <v>0</v>
      </c>
      <c r="D8" s="323">
        <f>'День 7'!AM8</f>
        <v>0</v>
      </c>
      <c r="E8" s="38"/>
      <c r="F8" s="56"/>
      <c r="G8" s="56"/>
      <c r="H8" s="21"/>
      <c r="I8" s="21"/>
      <c r="J8" s="56"/>
      <c r="K8" s="56"/>
      <c r="L8" s="56"/>
      <c r="M8" s="56"/>
      <c r="N8" s="56"/>
      <c r="O8" s="56"/>
      <c r="P8" s="158"/>
      <c r="Q8" s="158"/>
      <c r="R8" s="56"/>
      <c r="S8" s="56"/>
      <c r="T8" s="56"/>
      <c r="U8" s="56"/>
      <c r="V8" s="21"/>
      <c r="W8" s="21"/>
      <c r="X8" s="21"/>
      <c r="Y8" s="21"/>
      <c r="Z8" s="210">
        <v>0.025</v>
      </c>
      <c r="AA8" s="210">
        <v>0.03</v>
      </c>
      <c r="AB8" s="56"/>
      <c r="AC8" s="57"/>
      <c r="AD8" s="56"/>
      <c r="AE8" s="57"/>
      <c r="AF8" s="56"/>
      <c r="AG8" s="56"/>
      <c r="AH8" s="56"/>
      <c r="AI8" s="56"/>
      <c r="AJ8" s="56"/>
      <c r="AK8" s="56"/>
      <c r="AL8" s="58">
        <f aca="true" t="shared" si="1" ref="AL8:AL74">(AJ8+AF8+AD8+AB8+Z8+X8+V8+T8+R8+P8+N8+L8+J8+H8+F8+AH8)*$AL$3</f>
        <v>0</v>
      </c>
      <c r="AM8" s="58">
        <f aca="true" t="shared" si="2" ref="AM8:AM74">(AK8+AG8+AE8+AC8+AA8+Y8+W8+U8+S8+Q8+O8+M8+K8+I8+G8+AI8)*$AM$3</f>
        <v>0</v>
      </c>
      <c r="AN8" s="59">
        <f aca="true" t="shared" si="3" ref="AN8:AN74">AM8+AL8</f>
        <v>0</v>
      </c>
      <c r="AO8" s="334">
        <f t="shared" si="0"/>
        <v>0</v>
      </c>
    </row>
    <row r="9" spans="1:41" ht="15">
      <c r="A9" s="34"/>
      <c r="B9" s="35" t="s">
        <v>43</v>
      </c>
      <c r="C9" s="36" t="s">
        <v>0</v>
      </c>
      <c r="D9" s="323">
        <f>'День 7'!AM9</f>
        <v>0</v>
      </c>
      <c r="E9" s="38"/>
      <c r="F9" s="56"/>
      <c r="G9" s="56"/>
      <c r="H9" s="21"/>
      <c r="I9" s="21"/>
      <c r="J9" s="56"/>
      <c r="K9" s="56"/>
      <c r="L9" s="56"/>
      <c r="M9" s="56"/>
      <c r="N9" s="56"/>
      <c r="O9" s="56"/>
      <c r="P9" s="158"/>
      <c r="Q9" s="158"/>
      <c r="R9" s="56"/>
      <c r="S9" s="56"/>
      <c r="T9" s="56"/>
      <c r="U9" s="56"/>
      <c r="V9" s="21"/>
      <c r="W9" s="21"/>
      <c r="X9" s="21"/>
      <c r="Y9" s="21"/>
      <c r="Z9" s="56"/>
      <c r="AA9" s="56"/>
      <c r="AB9" s="56"/>
      <c r="AC9" s="57"/>
      <c r="AD9" s="56"/>
      <c r="AE9" s="57"/>
      <c r="AF9" s="56"/>
      <c r="AG9" s="56"/>
      <c r="AH9" s="56"/>
      <c r="AI9" s="56"/>
      <c r="AJ9" s="56"/>
      <c r="AK9" s="56"/>
      <c r="AL9" s="58">
        <f t="shared" si="1"/>
        <v>0</v>
      </c>
      <c r="AM9" s="58">
        <f t="shared" si="2"/>
        <v>0</v>
      </c>
      <c r="AN9" s="59">
        <f t="shared" si="3"/>
        <v>0</v>
      </c>
      <c r="AO9" s="334">
        <f t="shared" si="0"/>
        <v>0</v>
      </c>
    </row>
    <row r="10" spans="1:41" ht="15">
      <c r="A10" s="117">
        <v>2</v>
      </c>
      <c r="B10" s="119" t="s">
        <v>127</v>
      </c>
      <c r="C10" s="119" t="s">
        <v>0</v>
      </c>
      <c r="D10" s="323">
        <f>'День 7'!AM10</f>
        <v>0</v>
      </c>
      <c r="E10" s="128"/>
      <c r="F10" s="56"/>
      <c r="G10" s="56"/>
      <c r="H10" s="21"/>
      <c r="I10" s="21"/>
      <c r="J10" s="56"/>
      <c r="K10" s="56"/>
      <c r="L10" s="56"/>
      <c r="M10" s="56"/>
      <c r="N10" s="56"/>
      <c r="O10" s="56"/>
      <c r="P10" s="158"/>
      <c r="Q10" s="158"/>
      <c r="R10" s="56"/>
      <c r="S10" s="56"/>
      <c r="T10" s="56"/>
      <c r="U10" s="56"/>
      <c r="V10" s="21"/>
      <c r="W10" s="21"/>
      <c r="X10" s="21"/>
      <c r="Y10" s="21"/>
      <c r="Z10" s="210">
        <v>0.035</v>
      </c>
      <c r="AA10" s="210">
        <v>0.045</v>
      </c>
      <c r="AB10" s="248"/>
      <c r="AC10" s="249"/>
      <c r="AD10" s="56"/>
      <c r="AE10" s="57"/>
      <c r="AF10" s="56"/>
      <c r="AG10" s="56"/>
      <c r="AH10" s="21"/>
      <c r="AI10" s="21"/>
      <c r="AJ10" s="56"/>
      <c r="AK10" s="56"/>
      <c r="AL10" s="107">
        <f t="shared" si="1"/>
        <v>0</v>
      </c>
      <c r="AM10" s="107">
        <f t="shared" si="2"/>
        <v>0</v>
      </c>
      <c r="AN10" s="107">
        <f t="shared" si="3"/>
        <v>0</v>
      </c>
      <c r="AO10" s="334">
        <f t="shared" si="0"/>
        <v>0</v>
      </c>
    </row>
    <row r="11" spans="1:41" ht="15">
      <c r="A11" s="117">
        <v>3</v>
      </c>
      <c r="B11" s="124" t="s">
        <v>178</v>
      </c>
      <c r="C11" s="119" t="s">
        <v>0</v>
      </c>
      <c r="D11" s="323">
        <f>'День 7'!AM11</f>
        <v>0</v>
      </c>
      <c r="E11" s="128"/>
      <c r="F11" s="56"/>
      <c r="G11" s="56"/>
      <c r="H11" s="21"/>
      <c r="I11" s="21"/>
      <c r="J11" s="56"/>
      <c r="K11" s="56"/>
      <c r="L11" s="56"/>
      <c r="M11" s="56"/>
      <c r="N11" s="56"/>
      <c r="O11" s="56"/>
      <c r="P11" s="158"/>
      <c r="Q11" s="158"/>
      <c r="R11" s="56"/>
      <c r="S11" s="56"/>
      <c r="T11" s="56"/>
      <c r="U11" s="56"/>
      <c r="V11" s="21"/>
      <c r="W11" s="21"/>
      <c r="X11" s="21"/>
      <c r="Y11" s="21"/>
      <c r="Z11" s="56"/>
      <c r="AA11" s="56"/>
      <c r="AB11" s="248"/>
      <c r="AC11" s="249"/>
      <c r="AD11" s="56"/>
      <c r="AE11" s="57"/>
      <c r="AF11" s="56"/>
      <c r="AG11" s="56"/>
      <c r="AH11" s="21"/>
      <c r="AI11" s="21"/>
      <c r="AJ11" s="56"/>
      <c r="AK11" s="56"/>
      <c r="AL11" s="107">
        <f t="shared" si="1"/>
        <v>0</v>
      </c>
      <c r="AM11" s="107">
        <f t="shared" si="2"/>
        <v>0</v>
      </c>
      <c r="AN11" s="107">
        <f t="shared" si="3"/>
        <v>0</v>
      </c>
      <c r="AO11" s="334">
        <f t="shared" si="0"/>
        <v>0</v>
      </c>
    </row>
    <row r="12" spans="1:41" ht="15">
      <c r="A12" s="117">
        <v>4</v>
      </c>
      <c r="B12" s="118" t="s">
        <v>140</v>
      </c>
      <c r="C12" s="119" t="s">
        <v>0</v>
      </c>
      <c r="D12" s="323">
        <f>'День 7'!AM12</f>
        <v>0</v>
      </c>
      <c r="E12" s="128"/>
      <c r="F12" s="52"/>
      <c r="G12" s="52"/>
      <c r="H12" s="21"/>
      <c r="I12" s="21"/>
      <c r="J12" s="52"/>
      <c r="K12" s="52"/>
      <c r="L12" s="56"/>
      <c r="M12" s="56"/>
      <c r="N12" s="52"/>
      <c r="O12" s="52"/>
      <c r="P12" s="158"/>
      <c r="Q12" s="158"/>
      <c r="R12" s="52"/>
      <c r="S12" s="52"/>
      <c r="T12" s="56"/>
      <c r="U12" s="56"/>
      <c r="V12" s="21"/>
      <c r="W12" s="21"/>
      <c r="X12" s="21"/>
      <c r="Y12" s="21"/>
      <c r="Z12" s="56"/>
      <c r="AA12" s="56"/>
      <c r="AB12" s="248"/>
      <c r="AC12" s="249"/>
      <c r="AD12" s="56"/>
      <c r="AE12" s="57"/>
      <c r="AF12" s="52"/>
      <c r="AG12" s="52"/>
      <c r="AH12" s="21"/>
      <c r="AI12" s="21"/>
      <c r="AJ12" s="56"/>
      <c r="AK12" s="56"/>
      <c r="AL12" s="122">
        <f>AL14+AL15+AL16</f>
        <v>0</v>
      </c>
      <c r="AM12" s="122">
        <f>AM14+AM15+AM16</f>
        <v>0</v>
      </c>
      <c r="AN12" s="122">
        <f>AN14+AN15+AN16</f>
        <v>0</v>
      </c>
      <c r="AO12" s="334">
        <f t="shared" si="0"/>
        <v>0</v>
      </c>
    </row>
    <row r="13" spans="1:41" ht="15">
      <c r="A13" s="34"/>
      <c r="B13" s="37" t="s">
        <v>6</v>
      </c>
      <c r="C13" s="36" t="s">
        <v>0</v>
      </c>
      <c r="D13" s="323">
        <f>'День 7'!AM13</f>
        <v>0</v>
      </c>
      <c r="E13" s="38"/>
      <c r="F13" s="56"/>
      <c r="G13" s="56"/>
      <c r="H13" s="21"/>
      <c r="I13" s="21"/>
      <c r="J13" s="56"/>
      <c r="K13" s="56"/>
      <c r="L13" s="56"/>
      <c r="M13" s="56"/>
      <c r="N13" s="56"/>
      <c r="O13" s="56"/>
      <c r="P13" s="158"/>
      <c r="Q13" s="158"/>
      <c r="R13" s="56"/>
      <c r="S13" s="56"/>
      <c r="T13" s="56"/>
      <c r="U13" s="56"/>
      <c r="V13" s="21"/>
      <c r="W13" s="21"/>
      <c r="X13" s="21"/>
      <c r="Y13" s="21"/>
      <c r="Z13" s="56"/>
      <c r="AA13" s="56"/>
      <c r="AB13" s="248"/>
      <c r="AC13" s="249"/>
      <c r="AD13" s="56"/>
      <c r="AE13" s="57"/>
      <c r="AF13" s="56"/>
      <c r="AG13" s="56"/>
      <c r="AH13" s="21"/>
      <c r="AI13" s="21"/>
      <c r="AJ13" s="56"/>
      <c r="AK13" s="56"/>
      <c r="AL13" s="58">
        <f t="shared" si="1"/>
        <v>0</v>
      </c>
      <c r="AM13" s="58">
        <f t="shared" si="2"/>
        <v>0</v>
      </c>
      <c r="AN13" s="59">
        <f t="shared" si="3"/>
        <v>0</v>
      </c>
      <c r="AO13" s="334">
        <f t="shared" si="0"/>
        <v>0</v>
      </c>
    </row>
    <row r="14" spans="1:41" ht="15">
      <c r="A14" s="34"/>
      <c r="B14" s="34" t="s">
        <v>198</v>
      </c>
      <c r="C14" s="36" t="s">
        <v>0</v>
      </c>
      <c r="D14" s="323">
        <f>'День 7'!AM14</f>
        <v>0</v>
      </c>
      <c r="E14" s="38"/>
      <c r="F14" s="56"/>
      <c r="G14" s="56"/>
      <c r="H14" s="21"/>
      <c r="I14" s="21"/>
      <c r="J14" s="56"/>
      <c r="K14" s="56"/>
      <c r="L14" s="56"/>
      <c r="M14" s="56"/>
      <c r="N14" s="56"/>
      <c r="O14" s="56"/>
      <c r="P14" s="158"/>
      <c r="Q14" s="158"/>
      <c r="R14" s="21"/>
      <c r="S14" s="21"/>
      <c r="T14" s="56"/>
      <c r="U14" s="56"/>
      <c r="V14" s="21"/>
      <c r="W14" s="21"/>
      <c r="X14" s="21"/>
      <c r="Y14" s="21"/>
      <c r="Z14" s="56"/>
      <c r="AA14" s="56"/>
      <c r="AB14" s="248"/>
      <c r="AC14" s="249"/>
      <c r="AD14" s="56"/>
      <c r="AE14" s="57"/>
      <c r="AF14" s="56"/>
      <c r="AG14" s="56"/>
      <c r="AH14" s="21"/>
      <c r="AI14" s="21"/>
      <c r="AJ14" s="56"/>
      <c r="AK14" s="56"/>
      <c r="AL14" s="58">
        <f t="shared" si="1"/>
        <v>0</v>
      </c>
      <c r="AM14" s="58">
        <f t="shared" si="2"/>
        <v>0</v>
      </c>
      <c r="AN14" s="59">
        <f t="shared" si="3"/>
        <v>0</v>
      </c>
      <c r="AO14" s="334">
        <f t="shared" si="0"/>
        <v>0</v>
      </c>
    </row>
    <row r="15" spans="1:41" ht="15">
      <c r="A15" s="34"/>
      <c r="B15" s="35" t="s">
        <v>7</v>
      </c>
      <c r="C15" s="36" t="s">
        <v>0</v>
      </c>
      <c r="D15" s="323">
        <f>'День 7'!AM15</f>
        <v>0</v>
      </c>
      <c r="E15" s="38"/>
      <c r="F15" s="56"/>
      <c r="G15" s="56"/>
      <c r="H15" s="21"/>
      <c r="I15" s="21"/>
      <c r="J15" s="56"/>
      <c r="K15" s="56"/>
      <c r="L15" s="56"/>
      <c r="M15" s="56"/>
      <c r="N15" s="56"/>
      <c r="O15" s="56"/>
      <c r="P15" s="158"/>
      <c r="Q15" s="158"/>
      <c r="R15" s="56"/>
      <c r="S15" s="56"/>
      <c r="T15" s="56"/>
      <c r="U15" s="56"/>
      <c r="V15" s="21"/>
      <c r="W15" s="21"/>
      <c r="X15" s="21"/>
      <c r="Y15" s="21"/>
      <c r="Z15" s="56"/>
      <c r="AA15" s="56"/>
      <c r="AB15" s="248"/>
      <c r="AC15" s="249"/>
      <c r="AD15" s="56"/>
      <c r="AE15" s="57"/>
      <c r="AF15" s="56"/>
      <c r="AG15" s="56"/>
      <c r="AH15" s="21"/>
      <c r="AI15" s="21"/>
      <c r="AJ15" s="56"/>
      <c r="AK15" s="56"/>
      <c r="AL15" s="58">
        <f t="shared" si="1"/>
        <v>0</v>
      </c>
      <c r="AM15" s="58">
        <f t="shared" si="2"/>
        <v>0</v>
      </c>
      <c r="AN15" s="59">
        <f t="shared" si="3"/>
        <v>0</v>
      </c>
      <c r="AO15" s="334">
        <f t="shared" si="0"/>
        <v>0</v>
      </c>
    </row>
    <row r="16" spans="1:41" ht="15">
      <c r="A16" s="34"/>
      <c r="B16" s="35" t="s">
        <v>141</v>
      </c>
      <c r="C16" s="36" t="s">
        <v>0</v>
      </c>
      <c r="D16" s="323">
        <f>'День 7'!AM16</f>
        <v>0</v>
      </c>
      <c r="E16" s="38"/>
      <c r="F16" s="56"/>
      <c r="G16" s="56"/>
      <c r="H16" s="21"/>
      <c r="I16" s="21"/>
      <c r="J16" s="56"/>
      <c r="K16" s="56"/>
      <c r="L16" s="56"/>
      <c r="M16" s="56"/>
      <c r="N16" s="56"/>
      <c r="O16" s="56"/>
      <c r="P16" s="158"/>
      <c r="Q16" s="158"/>
      <c r="R16" s="56"/>
      <c r="S16" s="56"/>
      <c r="T16" s="56"/>
      <c r="U16" s="56"/>
      <c r="V16" s="21"/>
      <c r="W16" s="21"/>
      <c r="X16" s="21"/>
      <c r="Y16" s="21"/>
      <c r="Z16" s="56"/>
      <c r="AA16" s="56"/>
      <c r="AB16" s="248"/>
      <c r="AC16" s="249"/>
      <c r="AD16" s="56"/>
      <c r="AE16" s="57"/>
      <c r="AF16" s="56"/>
      <c r="AG16" s="56"/>
      <c r="AH16" s="21"/>
      <c r="AI16" s="21"/>
      <c r="AJ16" s="56"/>
      <c r="AK16" s="56"/>
      <c r="AL16" s="58">
        <f t="shared" si="1"/>
        <v>0</v>
      </c>
      <c r="AM16" s="58">
        <f t="shared" si="2"/>
        <v>0</v>
      </c>
      <c r="AN16" s="59">
        <f t="shared" si="3"/>
        <v>0</v>
      </c>
      <c r="AO16" s="334">
        <f t="shared" si="0"/>
        <v>0</v>
      </c>
    </row>
    <row r="17" spans="1:41" ht="15">
      <c r="A17" s="117">
        <v>5</v>
      </c>
      <c r="B17" s="118" t="s">
        <v>195</v>
      </c>
      <c r="C17" s="119" t="s">
        <v>0</v>
      </c>
      <c r="D17" s="323">
        <f>'День 7'!AM17</f>
        <v>0</v>
      </c>
      <c r="E17" s="128"/>
      <c r="F17" s="56"/>
      <c r="G17" s="56"/>
      <c r="H17" s="21"/>
      <c r="I17" s="21"/>
      <c r="J17" s="56"/>
      <c r="K17" s="56"/>
      <c r="L17" s="56"/>
      <c r="M17" s="56"/>
      <c r="N17" s="56"/>
      <c r="O17" s="56"/>
      <c r="P17" s="158"/>
      <c r="Q17" s="158"/>
      <c r="R17" s="56"/>
      <c r="S17" s="56"/>
      <c r="T17" s="56"/>
      <c r="U17" s="56"/>
      <c r="V17" s="21"/>
      <c r="W17" s="21"/>
      <c r="X17" s="21"/>
      <c r="Y17" s="21"/>
      <c r="Z17" s="56"/>
      <c r="AA17" s="56"/>
      <c r="AB17" s="248"/>
      <c r="AC17" s="249"/>
      <c r="AD17" s="56"/>
      <c r="AE17" s="57"/>
      <c r="AF17" s="56"/>
      <c r="AG17" s="56"/>
      <c r="AH17" s="21"/>
      <c r="AI17" s="21"/>
      <c r="AJ17" s="56"/>
      <c r="AK17" s="56"/>
      <c r="AL17" s="122">
        <f>AL18+AL19+AL20</f>
        <v>0</v>
      </c>
      <c r="AM17" s="122">
        <f>AM18+AM19+AM20</f>
        <v>0</v>
      </c>
      <c r="AN17" s="122">
        <f>AN18+AN19+AN20</f>
        <v>0</v>
      </c>
      <c r="AO17" s="334">
        <f t="shared" si="0"/>
        <v>0</v>
      </c>
    </row>
    <row r="18" spans="1:41" ht="15">
      <c r="A18" s="41"/>
      <c r="B18" s="112" t="s">
        <v>19</v>
      </c>
      <c r="C18" s="36" t="s">
        <v>0</v>
      </c>
      <c r="D18" s="323">
        <f>'День 7'!AM18</f>
        <v>0</v>
      </c>
      <c r="E18" s="38"/>
      <c r="F18" s="56"/>
      <c r="G18" s="56"/>
      <c r="H18" s="21"/>
      <c r="I18" s="21"/>
      <c r="J18" s="56"/>
      <c r="K18" s="56"/>
      <c r="L18" s="56"/>
      <c r="M18" s="56"/>
      <c r="N18" s="56"/>
      <c r="O18" s="56"/>
      <c r="P18" s="158"/>
      <c r="Q18" s="158"/>
      <c r="R18" s="56"/>
      <c r="S18" s="56"/>
      <c r="T18" s="56"/>
      <c r="U18" s="56"/>
      <c r="V18" s="21"/>
      <c r="W18" s="21"/>
      <c r="X18" s="21"/>
      <c r="Y18" s="21"/>
      <c r="Z18" s="56"/>
      <c r="AA18" s="56"/>
      <c r="AB18" s="248"/>
      <c r="AC18" s="249"/>
      <c r="AD18" s="56"/>
      <c r="AE18" s="57"/>
      <c r="AF18" s="56"/>
      <c r="AG18" s="56"/>
      <c r="AH18" s="21"/>
      <c r="AI18" s="21"/>
      <c r="AJ18" s="56"/>
      <c r="AK18" s="56"/>
      <c r="AL18" s="58">
        <f t="shared" si="1"/>
        <v>0</v>
      </c>
      <c r="AM18" s="58">
        <f t="shared" si="2"/>
        <v>0</v>
      </c>
      <c r="AN18" s="59">
        <f t="shared" si="3"/>
        <v>0</v>
      </c>
      <c r="AO18" s="334">
        <f t="shared" si="0"/>
        <v>0</v>
      </c>
    </row>
    <row r="19" spans="1:41" ht="15">
      <c r="A19" s="41"/>
      <c r="B19" s="177" t="s">
        <v>20</v>
      </c>
      <c r="C19" s="36" t="s">
        <v>0</v>
      </c>
      <c r="D19" s="323">
        <f>'День 7'!AM19</f>
        <v>0</v>
      </c>
      <c r="E19" s="38"/>
      <c r="F19" s="56"/>
      <c r="G19" s="56"/>
      <c r="H19" s="21"/>
      <c r="I19" s="21"/>
      <c r="J19" s="56"/>
      <c r="K19" s="56"/>
      <c r="L19" s="56"/>
      <c r="M19" s="56"/>
      <c r="N19" s="56"/>
      <c r="O19" s="56"/>
      <c r="P19" s="158"/>
      <c r="Q19" s="158"/>
      <c r="R19" s="56"/>
      <c r="S19" s="56"/>
      <c r="T19" s="210">
        <v>0.0805</v>
      </c>
      <c r="U19" s="210">
        <v>0.1073</v>
      </c>
      <c r="V19" s="21"/>
      <c r="W19" s="21"/>
      <c r="X19" s="21"/>
      <c r="Y19" s="21"/>
      <c r="Z19" s="56"/>
      <c r="AA19" s="56"/>
      <c r="AB19" s="248"/>
      <c r="AC19" s="249"/>
      <c r="AD19" s="56"/>
      <c r="AE19" s="57"/>
      <c r="AF19" s="56"/>
      <c r="AG19" s="56"/>
      <c r="AH19" s="21"/>
      <c r="AI19" s="21"/>
      <c r="AJ19" s="56"/>
      <c r="AK19" s="56"/>
      <c r="AL19" s="58">
        <f t="shared" si="1"/>
        <v>0</v>
      </c>
      <c r="AM19" s="58">
        <f t="shared" si="2"/>
        <v>0</v>
      </c>
      <c r="AN19" s="59">
        <f t="shared" si="3"/>
        <v>0</v>
      </c>
      <c r="AO19" s="334">
        <f t="shared" si="0"/>
        <v>0</v>
      </c>
    </row>
    <row r="20" spans="1:41" ht="15">
      <c r="A20" s="41"/>
      <c r="B20" s="178" t="s">
        <v>63</v>
      </c>
      <c r="C20" s="36" t="s">
        <v>0</v>
      </c>
      <c r="D20" s="323">
        <f>'День 7'!AM20</f>
        <v>0</v>
      </c>
      <c r="E20" s="38"/>
      <c r="F20" s="56"/>
      <c r="G20" s="56"/>
      <c r="H20" s="21"/>
      <c r="I20" s="21"/>
      <c r="J20" s="56"/>
      <c r="K20" s="56"/>
      <c r="L20" s="56"/>
      <c r="M20" s="56"/>
      <c r="N20" s="56"/>
      <c r="O20" s="56"/>
      <c r="P20" s="158"/>
      <c r="Q20" s="158"/>
      <c r="R20" s="56"/>
      <c r="S20" s="56"/>
      <c r="T20" s="56"/>
      <c r="U20" s="56"/>
      <c r="V20" s="21"/>
      <c r="W20" s="21"/>
      <c r="X20" s="21"/>
      <c r="Y20" s="21"/>
      <c r="Z20" s="56"/>
      <c r="AA20" s="56"/>
      <c r="AB20" s="248"/>
      <c r="AC20" s="249"/>
      <c r="AD20" s="56"/>
      <c r="AE20" s="57"/>
      <c r="AF20" s="56"/>
      <c r="AG20" s="56"/>
      <c r="AH20" s="21"/>
      <c r="AI20" s="21"/>
      <c r="AJ20" s="56"/>
      <c r="AK20" s="56"/>
      <c r="AL20" s="58">
        <f t="shared" si="1"/>
        <v>0</v>
      </c>
      <c r="AM20" s="58">
        <f t="shared" si="2"/>
        <v>0</v>
      </c>
      <c r="AN20" s="59">
        <f t="shared" si="3"/>
        <v>0</v>
      </c>
      <c r="AO20" s="334">
        <f t="shared" si="0"/>
        <v>0</v>
      </c>
    </row>
    <row r="21" spans="1:41" ht="15">
      <c r="A21" s="117">
        <v>6</v>
      </c>
      <c r="B21" s="118" t="s">
        <v>143</v>
      </c>
      <c r="C21" s="119" t="s">
        <v>0</v>
      </c>
      <c r="D21" s="323">
        <f>'День 7'!AM21</f>
        <v>0</v>
      </c>
      <c r="E21" s="128"/>
      <c r="F21" s="56"/>
      <c r="G21" s="56"/>
      <c r="H21" s="21"/>
      <c r="I21" s="21"/>
      <c r="J21" s="56"/>
      <c r="K21" s="56"/>
      <c r="L21" s="56"/>
      <c r="M21" s="56"/>
      <c r="N21" s="56"/>
      <c r="O21" s="56"/>
      <c r="P21" s="158"/>
      <c r="Q21" s="158"/>
      <c r="R21" s="56"/>
      <c r="S21" s="56"/>
      <c r="T21" s="56"/>
      <c r="U21" s="56"/>
      <c r="V21" s="21"/>
      <c r="W21" s="21"/>
      <c r="X21" s="21"/>
      <c r="Y21" s="21"/>
      <c r="Z21" s="56"/>
      <c r="AA21" s="56"/>
      <c r="AB21" s="248"/>
      <c r="AC21" s="249"/>
      <c r="AD21" s="56"/>
      <c r="AE21" s="57"/>
      <c r="AF21" s="56"/>
      <c r="AG21" s="56"/>
      <c r="AH21" s="21"/>
      <c r="AI21" s="21"/>
      <c r="AJ21" s="56"/>
      <c r="AK21" s="56"/>
      <c r="AL21" s="122">
        <f>AL22+AL23+AL24</f>
        <v>0</v>
      </c>
      <c r="AM21" s="122">
        <f>AM22+AM23+AM24</f>
        <v>0</v>
      </c>
      <c r="AN21" s="122">
        <f>AN22+AN23+AN24</f>
        <v>0</v>
      </c>
      <c r="AO21" s="334">
        <f t="shared" si="0"/>
        <v>0</v>
      </c>
    </row>
    <row r="22" spans="1:41" ht="15">
      <c r="A22" s="34"/>
      <c r="B22" s="37" t="s">
        <v>61</v>
      </c>
      <c r="C22" s="36" t="s">
        <v>0</v>
      </c>
      <c r="D22" s="323">
        <f>'День 7'!AM22</f>
        <v>0</v>
      </c>
      <c r="E22" s="38"/>
      <c r="F22" s="56"/>
      <c r="G22" s="56"/>
      <c r="H22" s="21"/>
      <c r="I22" s="21"/>
      <c r="J22" s="56"/>
      <c r="K22" s="56"/>
      <c r="L22" s="56"/>
      <c r="M22" s="56"/>
      <c r="N22" s="56"/>
      <c r="O22" s="56"/>
      <c r="P22" s="158"/>
      <c r="Q22" s="158"/>
      <c r="R22" s="56"/>
      <c r="S22" s="56"/>
      <c r="T22" s="56"/>
      <c r="U22" s="56"/>
      <c r="V22" s="21"/>
      <c r="W22" s="21"/>
      <c r="X22" s="21"/>
      <c r="Y22" s="21"/>
      <c r="Z22" s="56"/>
      <c r="AA22" s="56"/>
      <c r="AB22" s="248"/>
      <c r="AC22" s="249"/>
      <c r="AD22" s="56"/>
      <c r="AE22" s="57"/>
      <c r="AF22" s="56"/>
      <c r="AG22" s="56"/>
      <c r="AH22" s="21"/>
      <c r="AI22" s="21"/>
      <c r="AJ22" s="56"/>
      <c r="AK22" s="56"/>
      <c r="AL22" s="58">
        <f t="shared" si="1"/>
        <v>0</v>
      </c>
      <c r="AM22" s="58">
        <f t="shared" si="2"/>
        <v>0</v>
      </c>
      <c r="AN22" s="59">
        <f t="shared" si="3"/>
        <v>0</v>
      </c>
      <c r="AO22" s="334">
        <f t="shared" si="0"/>
        <v>0</v>
      </c>
    </row>
    <row r="23" spans="1:41" ht="15">
      <c r="A23" s="34"/>
      <c r="B23" s="37" t="s">
        <v>27</v>
      </c>
      <c r="C23" s="36" t="s">
        <v>0</v>
      </c>
      <c r="D23" s="323">
        <f>'День 7'!AM23</f>
        <v>0</v>
      </c>
      <c r="E23" s="38"/>
      <c r="F23" s="56"/>
      <c r="G23" s="56"/>
      <c r="H23" s="21"/>
      <c r="I23" s="21"/>
      <c r="J23" s="56"/>
      <c r="K23" s="56"/>
      <c r="L23" s="56"/>
      <c r="M23" s="56"/>
      <c r="N23" s="56"/>
      <c r="O23" s="56"/>
      <c r="P23" s="158"/>
      <c r="Q23" s="158"/>
      <c r="R23" s="56"/>
      <c r="S23" s="56"/>
      <c r="T23" s="56"/>
      <c r="U23" s="56"/>
      <c r="V23" s="21"/>
      <c r="W23" s="21"/>
      <c r="X23" s="21"/>
      <c r="Y23" s="21"/>
      <c r="Z23" s="56"/>
      <c r="AA23" s="56"/>
      <c r="AB23" s="248"/>
      <c r="AC23" s="249"/>
      <c r="AD23" s="56"/>
      <c r="AE23" s="57"/>
      <c r="AF23" s="56"/>
      <c r="AG23" s="56"/>
      <c r="AH23" s="21"/>
      <c r="AI23" s="21"/>
      <c r="AJ23" s="56"/>
      <c r="AK23" s="56"/>
      <c r="AL23" s="58">
        <f t="shared" si="1"/>
        <v>0</v>
      </c>
      <c r="AM23" s="58">
        <f t="shared" si="2"/>
        <v>0</v>
      </c>
      <c r="AN23" s="59">
        <f t="shared" si="3"/>
        <v>0</v>
      </c>
      <c r="AO23" s="334">
        <f t="shared" si="0"/>
        <v>0</v>
      </c>
    </row>
    <row r="24" spans="1:41" ht="15">
      <c r="A24" s="34"/>
      <c r="B24" s="115" t="s">
        <v>162</v>
      </c>
      <c r="C24" s="36" t="s">
        <v>0</v>
      </c>
      <c r="D24" s="323">
        <f>'День 7'!AM24</f>
        <v>0</v>
      </c>
      <c r="E24" s="38"/>
      <c r="F24" s="56"/>
      <c r="G24" s="56"/>
      <c r="H24" s="21"/>
      <c r="I24" s="21"/>
      <c r="J24" s="56"/>
      <c r="K24" s="56"/>
      <c r="L24" s="56"/>
      <c r="M24" s="56"/>
      <c r="N24" s="56"/>
      <c r="O24" s="56"/>
      <c r="P24" s="158"/>
      <c r="Q24" s="158"/>
      <c r="R24" s="56"/>
      <c r="S24" s="56"/>
      <c r="T24" s="56"/>
      <c r="U24" s="56"/>
      <c r="V24" s="21"/>
      <c r="W24" s="21"/>
      <c r="X24" s="21"/>
      <c r="Y24" s="21"/>
      <c r="Z24" s="56"/>
      <c r="AA24" s="56"/>
      <c r="AB24" s="248"/>
      <c r="AC24" s="249"/>
      <c r="AD24" s="56"/>
      <c r="AE24" s="57"/>
      <c r="AF24" s="56"/>
      <c r="AG24" s="56"/>
      <c r="AH24" s="21"/>
      <c r="AI24" s="21"/>
      <c r="AJ24" s="56"/>
      <c r="AK24" s="56"/>
      <c r="AL24" s="58">
        <f t="shared" si="1"/>
        <v>0</v>
      </c>
      <c r="AM24" s="58">
        <f t="shared" si="2"/>
        <v>0</v>
      </c>
      <c r="AN24" s="59">
        <f t="shared" si="3"/>
        <v>0</v>
      </c>
      <c r="AO24" s="334">
        <f t="shared" si="0"/>
        <v>0</v>
      </c>
    </row>
    <row r="25" spans="1:41" ht="15">
      <c r="A25" s="117">
        <v>7</v>
      </c>
      <c r="B25" s="118" t="s">
        <v>23</v>
      </c>
      <c r="C25" s="119" t="s">
        <v>0</v>
      </c>
      <c r="D25" s="323">
        <f>'День 7'!AM25</f>
        <v>0</v>
      </c>
      <c r="E25" s="128"/>
      <c r="F25" s="52"/>
      <c r="G25" s="52"/>
      <c r="H25" s="21"/>
      <c r="I25" s="21"/>
      <c r="J25" s="52"/>
      <c r="K25" s="52"/>
      <c r="L25" s="56"/>
      <c r="M25" s="56"/>
      <c r="N25" s="52"/>
      <c r="O25" s="52"/>
      <c r="P25" s="158"/>
      <c r="Q25" s="158"/>
      <c r="R25" s="52"/>
      <c r="S25" s="52"/>
      <c r="T25" s="56"/>
      <c r="U25" s="56"/>
      <c r="V25" s="21"/>
      <c r="W25" s="21"/>
      <c r="X25" s="21"/>
      <c r="Y25" s="21"/>
      <c r="Z25" s="56"/>
      <c r="AA25" s="56"/>
      <c r="AB25" s="248"/>
      <c r="AC25" s="249"/>
      <c r="AD25" s="56"/>
      <c r="AE25" s="57"/>
      <c r="AF25" s="52"/>
      <c r="AG25" s="52"/>
      <c r="AH25" s="21"/>
      <c r="AI25" s="21"/>
      <c r="AJ25" s="56"/>
      <c r="AK25" s="56"/>
      <c r="AL25" s="122">
        <f>AL26+AL27+AL28</f>
        <v>0</v>
      </c>
      <c r="AM25" s="122">
        <f>AM26+AM27+AM28</f>
        <v>0</v>
      </c>
      <c r="AN25" s="122">
        <f>AN26+AN27+AN28</f>
        <v>0</v>
      </c>
      <c r="AO25" s="334">
        <f t="shared" si="0"/>
        <v>0</v>
      </c>
    </row>
    <row r="26" spans="1:41" ht="21">
      <c r="A26" s="41"/>
      <c r="B26" s="179" t="s">
        <v>110</v>
      </c>
      <c r="C26" s="36" t="s">
        <v>0</v>
      </c>
      <c r="D26" s="323">
        <f>'День 7'!AM26</f>
        <v>0</v>
      </c>
      <c r="E26" s="38"/>
      <c r="F26" s="56"/>
      <c r="G26" s="56"/>
      <c r="H26" s="21"/>
      <c r="I26" s="21"/>
      <c r="J26" s="56"/>
      <c r="K26" s="56"/>
      <c r="L26" s="56"/>
      <c r="M26" s="56"/>
      <c r="N26" s="56"/>
      <c r="O26" s="56"/>
      <c r="P26" s="158"/>
      <c r="Q26" s="158"/>
      <c r="R26" s="56"/>
      <c r="S26" s="56"/>
      <c r="T26" s="56"/>
      <c r="U26" s="56"/>
      <c r="V26" s="21"/>
      <c r="W26" s="21"/>
      <c r="X26" s="21"/>
      <c r="Y26" s="21"/>
      <c r="Z26" s="56"/>
      <c r="AA26" s="56"/>
      <c r="AB26" s="248"/>
      <c r="AC26" s="249"/>
      <c r="AD26" s="56"/>
      <c r="AE26" s="57"/>
      <c r="AF26" s="56"/>
      <c r="AG26" s="56"/>
      <c r="AH26" s="21"/>
      <c r="AI26" s="21"/>
      <c r="AJ26" s="56"/>
      <c r="AK26" s="56"/>
      <c r="AL26" s="58">
        <f t="shared" si="1"/>
        <v>0</v>
      </c>
      <c r="AM26" s="58">
        <f t="shared" si="2"/>
        <v>0</v>
      </c>
      <c r="AN26" s="59">
        <f t="shared" si="3"/>
        <v>0</v>
      </c>
      <c r="AO26" s="334">
        <f t="shared" si="0"/>
        <v>0</v>
      </c>
    </row>
    <row r="27" spans="1:41" ht="15">
      <c r="A27" s="41"/>
      <c r="B27" s="177" t="s">
        <v>23</v>
      </c>
      <c r="C27" s="36" t="s">
        <v>0</v>
      </c>
      <c r="D27" s="323">
        <f>'День 7'!AM27</f>
        <v>0</v>
      </c>
      <c r="E27" s="38"/>
      <c r="F27" s="56"/>
      <c r="G27" s="56"/>
      <c r="H27" s="21"/>
      <c r="I27" s="21"/>
      <c r="J27" s="56"/>
      <c r="K27" s="56"/>
      <c r="L27" s="56"/>
      <c r="M27" s="56"/>
      <c r="N27" s="56"/>
      <c r="O27" s="56"/>
      <c r="P27" s="158"/>
      <c r="Q27" s="158"/>
      <c r="R27" s="56"/>
      <c r="S27" s="56"/>
      <c r="T27" s="56"/>
      <c r="U27" s="56"/>
      <c r="V27" s="21"/>
      <c r="W27" s="21"/>
      <c r="X27" s="21"/>
      <c r="Y27" s="21"/>
      <c r="Z27" s="56"/>
      <c r="AA27" s="56"/>
      <c r="AB27" s="248"/>
      <c r="AC27" s="249"/>
      <c r="AD27" s="56"/>
      <c r="AE27" s="57"/>
      <c r="AF27" s="56"/>
      <c r="AG27" s="56"/>
      <c r="AH27" s="21"/>
      <c r="AI27" s="21"/>
      <c r="AJ27" s="56"/>
      <c r="AK27" s="56"/>
      <c r="AL27" s="58">
        <f t="shared" si="1"/>
        <v>0</v>
      </c>
      <c r="AM27" s="58">
        <f t="shared" si="2"/>
        <v>0</v>
      </c>
      <c r="AN27" s="59">
        <f t="shared" si="3"/>
        <v>0</v>
      </c>
      <c r="AO27" s="334">
        <f t="shared" si="0"/>
        <v>0</v>
      </c>
    </row>
    <row r="28" spans="1:41" ht="15">
      <c r="A28" s="41"/>
      <c r="B28" s="177" t="s">
        <v>144</v>
      </c>
      <c r="C28" s="36" t="s">
        <v>0</v>
      </c>
      <c r="D28" s="323">
        <f>'День 7'!AM28</f>
        <v>0</v>
      </c>
      <c r="E28" s="38"/>
      <c r="F28" s="56"/>
      <c r="G28" s="56"/>
      <c r="H28" s="21"/>
      <c r="I28" s="21"/>
      <c r="J28" s="56"/>
      <c r="K28" s="56"/>
      <c r="L28" s="56"/>
      <c r="M28" s="56"/>
      <c r="N28" s="56"/>
      <c r="O28" s="56"/>
      <c r="P28" s="158"/>
      <c r="Q28" s="158"/>
      <c r="R28" s="56"/>
      <c r="S28" s="56"/>
      <c r="T28" s="56"/>
      <c r="U28" s="56"/>
      <c r="V28" s="21"/>
      <c r="W28" s="21"/>
      <c r="X28" s="21"/>
      <c r="Y28" s="21"/>
      <c r="Z28" s="56"/>
      <c r="AA28" s="56"/>
      <c r="AB28" s="248"/>
      <c r="AC28" s="249"/>
      <c r="AD28" s="56"/>
      <c r="AE28" s="57"/>
      <c r="AF28" s="56"/>
      <c r="AG28" s="56"/>
      <c r="AH28" s="21"/>
      <c r="AI28" s="21"/>
      <c r="AJ28" s="56"/>
      <c r="AK28" s="56"/>
      <c r="AL28" s="58">
        <f t="shared" si="1"/>
        <v>0</v>
      </c>
      <c r="AM28" s="58">
        <f t="shared" si="2"/>
        <v>0</v>
      </c>
      <c r="AN28" s="59">
        <f t="shared" si="3"/>
        <v>0</v>
      </c>
      <c r="AO28" s="334">
        <f t="shared" si="0"/>
        <v>0</v>
      </c>
    </row>
    <row r="29" spans="1:41" ht="15">
      <c r="A29" s="117">
        <v>8</v>
      </c>
      <c r="B29" s="118" t="s">
        <v>145</v>
      </c>
      <c r="C29" s="119" t="s">
        <v>0</v>
      </c>
      <c r="D29" s="323">
        <f>'День 7'!AM29</f>
        <v>0</v>
      </c>
      <c r="E29" s="128"/>
      <c r="F29" s="56"/>
      <c r="G29" s="56"/>
      <c r="H29" s="21"/>
      <c r="I29" s="21"/>
      <c r="J29" s="56"/>
      <c r="K29" s="56"/>
      <c r="L29" s="56"/>
      <c r="M29" s="56"/>
      <c r="N29" s="56"/>
      <c r="O29" s="56"/>
      <c r="P29" s="158"/>
      <c r="Q29" s="158"/>
      <c r="R29" s="56"/>
      <c r="S29" s="56"/>
      <c r="T29" s="56"/>
      <c r="U29" s="56"/>
      <c r="V29" s="21"/>
      <c r="W29" s="21"/>
      <c r="X29" s="21"/>
      <c r="Y29" s="21"/>
      <c r="Z29" s="56"/>
      <c r="AA29" s="56"/>
      <c r="AB29" s="248"/>
      <c r="AC29" s="249"/>
      <c r="AD29" s="56"/>
      <c r="AE29" s="57"/>
      <c r="AF29" s="56"/>
      <c r="AG29" s="56"/>
      <c r="AH29" s="21"/>
      <c r="AI29" s="21"/>
      <c r="AJ29" s="56"/>
      <c r="AK29" s="56"/>
      <c r="AL29" s="122">
        <f>AL30+AL31+AL32+AL33+AL34+AL35+AL36+AL37+AL38+AL39+AL40</f>
        <v>0</v>
      </c>
      <c r="AM29" s="122">
        <f>AM30+AM31+AM32+AM33+AM34+AM35+AM36+AM37+AM38+AM39+AM40</f>
        <v>0</v>
      </c>
      <c r="AN29" s="122">
        <f>AN30+AN31+AN32+AN33+AN34+AN35+AN36+AN37+AN38+AN39+AN40</f>
        <v>0</v>
      </c>
      <c r="AO29" s="334">
        <f t="shared" si="0"/>
        <v>0</v>
      </c>
    </row>
    <row r="30" spans="1:41" ht="15">
      <c r="A30" s="34"/>
      <c r="B30" s="37" t="s">
        <v>5</v>
      </c>
      <c r="C30" s="36" t="s">
        <v>0</v>
      </c>
      <c r="D30" s="323">
        <f>'День 7'!AM30</f>
        <v>0</v>
      </c>
      <c r="E30" s="38"/>
      <c r="F30" s="56"/>
      <c r="G30" s="56"/>
      <c r="H30" s="21"/>
      <c r="I30" s="21"/>
      <c r="J30" s="56"/>
      <c r="K30" s="56"/>
      <c r="L30" s="56"/>
      <c r="M30" s="56"/>
      <c r="N30" s="56"/>
      <c r="O30" s="56"/>
      <c r="P30" s="158"/>
      <c r="Q30" s="158"/>
      <c r="R30" s="56"/>
      <c r="S30" s="56"/>
      <c r="T30" s="56"/>
      <c r="U30" s="56"/>
      <c r="V30" s="21"/>
      <c r="W30" s="21"/>
      <c r="X30" s="21"/>
      <c r="Y30" s="21"/>
      <c r="Z30" s="56"/>
      <c r="AA30" s="56"/>
      <c r="AB30" s="248"/>
      <c r="AC30" s="249"/>
      <c r="AD30" s="56"/>
      <c r="AE30" s="57"/>
      <c r="AF30" s="56"/>
      <c r="AG30" s="56"/>
      <c r="AH30" s="21"/>
      <c r="AI30" s="21"/>
      <c r="AJ30" s="56"/>
      <c r="AK30" s="56"/>
      <c r="AL30" s="58">
        <f t="shared" si="1"/>
        <v>0</v>
      </c>
      <c r="AM30" s="58">
        <f t="shared" si="2"/>
        <v>0</v>
      </c>
      <c r="AN30" s="59">
        <f t="shared" si="3"/>
        <v>0</v>
      </c>
      <c r="AO30" s="334">
        <f t="shared" si="0"/>
        <v>0</v>
      </c>
    </row>
    <row r="31" spans="1:41" ht="15">
      <c r="A31" s="34"/>
      <c r="B31" s="37" t="s">
        <v>58</v>
      </c>
      <c r="C31" s="36" t="s">
        <v>0</v>
      </c>
      <c r="D31" s="323">
        <f>'День 7'!AM31</f>
        <v>0</v>
      </c>
      <c r="E31" s="38"/>
      <c r="F31" s="56"/>
      <c r="G31" s="56"/>
      <c r="H31" s="21"/>
      <c r="I31" s="21"/>
      <c r="J31" s="56"/>
      <c r="K31" s="56"/>
      <c r="L31" s="56"/>
      <c r="M31" s="56"/>
      <c r="N31" s="56"/>
      <c r="O31" s="56"/>
      <c r="P31" s="158"/>
      <c r="Q31" s="158"/>
      <c r="R31" s="56"/>
      <c r="S31" s="56"/>
      <c r="T31" s="56"/>
      <c r="U31" s="56"/>
      <c r="V31" s="21"/>
      <c r="W31" s="21"/>
      <c r="X31" s="21"/>
      <c r="Y31" s="21"/>
      <c r="Z31" s="56"/>
      <c r="AA31" s="56"/>
      <c r="AB31" s="248"/>
      <c r="AC31" s="249"/>
      <c r="AD31" s="56"/>
      <c r="AE31" s="57"/>
      <c r="AF31" s="56"/>
      <c r="AG31" s="56"/>
      <c r="AH31" s="21"/>
      <c r="AI31" s="21"/>
      <c r="AJ31" s="56"/>
      <c r="AK31" s="56"/>
      <c r="AL31" s="58">
        <f t="shared" si="1"/>
        <v>0</v>
      </c>
      <c r="AM31" s="58">
        <f t="shared" si="2"/>
        <v>0</v>
      </c>
      <c r="AN31" s="59">
        <f t="shared" si="3"/>
        <v>0</v>
      </c>
      <c r="AO31" s="334">
        <f t="shared" si="0"/>
        <v>0</v>
      </c>
    </row>
    <row r="32" spans="1:41" ht="15">
      <c r="A32" s="34"/>
      <c r="B32" s="37" t="s">
        <v>8</v>
      </c>
      <c r="C32" s="36" t="s">
        <v>0</v>
      </c>
      <c r="D32" s="323">
        <f>'День 7'!AM32</f>
        <v>0</v>
      </c>
      <c r="E32" s="38"/>
      <c r="F32" s="56"/>
      <c r="G32" s="56"/>
      <c r="H32" s="21"/>
      <c r="I32" s="21"/>
      <c r="J32" s="56"/>
      <c r="K32" s="56"/>
      <c r="L32" s="56"/>
      <c r="M32" s="56"/>
      <c r="N32" s="56"/>
      <c r="O32" s="56"/>
      <c r="P32" s="158"/>
      <c r="Q32" s="158"/>
      <c r="R32" s="56"/>
      <c r="S32" s="56"/>
      <c r="T32" s="56"/>
      <c r="U32" s="56"/>
      <c r="V32" s="21"/>
      <c r="W32" s="21"/>
      <c r="X32" s="21"/>
      <c r="Y32" s="21"/>
      <c r="Z32" s="56"/>
      <c r="AA32" s="56"/>
      <c r="AB32" s="248"/>
      <c r="AC32" s="249"/>
      <c r="AD32" s="56"/>
      <c r="AE32" s="57"/>
      <c r="AF32" s="56"/>
      <c r="AG32" s="56"/>
      <c r="AH32" s="21"/>
      <c r="AI32" s="21"/>
      <c r="AJ32" s="56"/>
      <c r="AK32" s="56"/>
      <c r="AL32" s="58">
        <f t="shared" si="1"/>
        <v>0</v>
      </c>
      <c r="AM32" s="58">
        <f t="shared" si="2"/>
        <v>0</v>
      </c>
      <c r="AN32" s="59">
        <f t="shared" si="3"/>
        <v>0</v>
      </c>
      <c r="AO32" s="334">
        <f t="shared" si="0"/>
        <v>0</v>
      </c>
    </row>
    <row r="33" spans="1:41" ht="15">
      <c r="A33" s="34"/>
      <c r="B33" s="35" t="s">
        <v>18</v>
      </c>
      <c r="C33" s="36" t="s">
        <v>0</v>
      </c>
      <c r="D33" s="323">
        <f>'День 7'!AM33</f>
        <v>0</v>
      </c>
      <c r="E33" s="38"/>
      <c r="F33" s="56"/>
      <c r="G33" s="56"/>
      <c r="H33" s="21"/>
      <c r="I33" s="21"/>
      <c r="J33" s="56"/>
      <c r="K33" s="56"/>
      <c r="L33" s="56"/>
      <c r="M33" s="56"/>
      <c r="N33" s="56"/>
      <c r="O33" s="56"/>
      <c r="P33" s="158"/>
      <c r="Q33" s="158"/>
      <c r="R33" s="56"/>
      <c r="S33" s="56"/>
      <c r="T33" s="56"/>
      <c r="U33" s="56"/>
      <c r="V33" s="21"/>
      <c r="W33" s="21"/>
      <c r="X33" s="21"/>
      <c r="Y33" s="21"/>
      <c r="Z33" s="56"/>
      <c r="AA33" s="56"/>
      <c r="AB33" s="248"/>
      <c r="AC33" s="249"/>
      <c r="AD33" s="56"/>
      <c r="AE33" s="57"/>
      <c r="AF33" s="56"/>
      <c r="AG33" s="56"/>
      <c r="AH33" s="21"/>
      <c r="AI33" s="21"/>
      <c r="AJ33" s="56"/>
      <c r="AK33" s="56"/>
      <c r="AL33" s="58">
        <f t="shared" si="1"/>
        <v>0</v>
      </c>
      <c r="AM33" s="58">
        <f t="shared" si="2"/>
        <v>0</v>
      </c>
      <c r="AN33" s="59">
        <f t="shared" si="3"/>
        <v>0</v>
      </c>
      <c r="AO33" s="334">
        <f t="shared" si="0"/>
        <v>0</v>
      </c>
    </row>
    <row r="34" spans="1:41" ht="15">
      <c r="A34" s="34"/>
      <c r="B34" s="35" t="s">
        <v>24</v>
      </c>
      <c r="C34" s="36" t="s">
        <v>0</v>
      </c>
      <c r="D34" s="323">
        <f>'День 7'!AM34</f>
        <v>0</v>
      </c>
      <c r="E34" s="38"/>
      <c r="F34" s="210">
        <v>0.018</v>
      </c>
      <c r="G34" s="210">
        <v>0.0225</v>
      </c>
      <c r="H34" s="21"/>
      <c r="I34" s="21"/>
      <c r="J34" s="56"/>
      <c r="K34" s="56"/>
      <c r="L34" s="56"/>
      <c r="M34" s="56"/>
      <c r="N34" s="56"/>
      <c r="O34" s="56"/>
      <c r="P34" s="158"/>
      <c r="Q34" s="158"/>
      <c r="R34" s="56"/>
      <c r="S34" s="56"/>
      <c r="T34" s="56"/>
      <c r="U34" s="56"/>
      <c r="V34" s="21"/>
      <c r="W34" s="21"/>
      <c r="X34" s="21"/>
      <c r="Y34" s="21"/>
      <c r="Z34" s="56"/>
      <c r="AA34" s="56"/>
      <c r="AB34" s="248"/>
      <c r="AC34" s="249"/>
      <c r="AD34" s="56"/>
      <c r="AE34" s="57"/>
      <c r="AF34" s="56"/>
      <c r="AG34" s="56"/>
      <c r="AH34" s="21"/>
      <c r="AI34" s="21"/>
      <c r="AJ34" s="56"/>
      <c r="AK34" s="56"/>
      <c r="AL34" s="58">
        <f t="shared" si="1"/>
        <v>0</v>
      </c>
      <c r="AM34" s="58">
        <f t="shared" si="2"/>
        <v>0</v>
      </c>
      <c r="AN34" s="59">
        <f t="shared" si="3"/>
        <v>0</v>
      </c>
      <c r="AO34" s="334">
        <f t="shared" si="0"/>
        <v>0</v>
      </c>
    </row>
    <row r="35" spans="1:41" ht="15">
      <c r="A35" s="34"/>
      <c r="B35" s="35" t="s">
        <v>34</v>
      </c>
      <c r="C35" s="36" t="s">
        <v>0</v>
      </c>
      <c r="D35" s="323">
        <f>'День 7'!AM35</f>
        <v>0</v>
      </c>
      <c r="E35" s="38"/>
      <c r="F35" s="56"/>
      <c r="G35" s="56"/>
      <c r="H35" s="21"/>
      <c r="I35" s="21"/>
      <c r="J35" s="56"/>
      <c r="K35" s="56"/>
      <c r="L35" s="56"/>
      <c r="M35" s="56"/>
      <c r="N35" s="56"/>
      <c r="O35" s="56"/>
      <c r="P35" s="158"/>
      <c r="Q35" s="158"/>
      <c r="R35" s="56"/>
      <c r="S35" s="56"/>
      <c r="T35" s="56"/>
      <c r="U35" s="56"/>
      <c r="V35" s="21"/>
      <c r="W35" s="21"/>
      <c r="X35" s="21"/>
      <c r="Y35" s="21"/>
      <c r="Z35" s="56"/>
      <c r="AA35" s="56"/>
      <c r="AB35" s="248"/>
      <c r="AC35" s="249"/>
      <c r="AD35" s="56"/>
      <c r="AE35" s="57"/>
      <c r="AF35" s="56"/>
      <c r="AG35" s="56"/>
      <c r="AH35" s="21"/>
      <c r="AI35" s="21"/>
      <c r="AJ35" s="56"/>
      <c r="AK35" s="56"/>
      <c r="AL35" s="58">
        <f t="shared" si="1"/>
        <v>0</v>
      </c>
      <c r="AM35" s="58">
        <f t="shared" si="2"/>
        <v>0</v>
      </c>
      <c r="AN35" s="59">
        <f t="shared" si="3"/>
        <v>0</v>
      </c>
      <c r="AO35" s="334">
        <f t="shared" si="0"/>
        <v>0</v>
      </c>
    </row>
    <row r="36" spans="1:41" ht="15">
      <c r="A36" s="34"/>
      <c r="B36" s="35" t="s">
        <v>35</v>
      </c>
      <c r="C36" s="36" t="s">
        <v>0</v>
      </c>
      <c r="D36" s="323">
        <f>'День 7'!AM36</f>
        <v>0</v>
      </c>
      <c r="E36" s="38"/>
      <c r="F36" s="56"/>
      <c r="G36" s="56"/>
      <c r="H36" s="21"/>
      <c r="I36" s="21"/>
      <c r="J36" s="56"/>
      <c r="K36" s="56"/>
      <c r="L36" s="56"/>
      <c r="M36" s="56"/>
      <c r="N36" s="56"/>
      <c r="O36" s="56"/>
      <c r="P36" s="158"/>
      <c r="Q36" s="158"/>
      <c r="R36" s="56"/>
      <c r="S36" s="56"/>
      <c r="T36" s="56"/>
      <c r="U36" s="56"/>
      <c r="V36" s="21"/>
      <c r="W36" s="21"/>
      <c r="X36" s="21"/>
      <c r="Y36" s="21"/>
      <c r="Z36" s="56"/>
      <c r="AA36" s="56"/>
      <c r="AB36" s="248"/>
      <c r="AC36" s="249"/>
      <c r="AD36" s="56"/>
      <c r="AE36" s="57"/>
      <c r="AF36" s="56"/>
      <c r="AG36" s="56"/>
      <c r="AH36" s="21"/>
      <c r="AI36" s="21"/>
      <c r="AJ36" s="56"/>
      <c r="AK36" s="56"/>
      <c r="AL36" s="58">
        <f t="shared" si="1"/>
        <v>0</v>
      </c>
      <c r="AM36" s="58">
        <f t="shared" si="2"/>
        <v>0</v>
      </c>
      <c r="AN36" s="59">
        <f t="shared" si="3"/>
        <v>0</v>
      </c>
      <c r="AO36" s="334">
        <f t="shared" si="0"/>
        <v>0</v>
      </c>
    </row>
    <row r="37" spans="1:41" ht="15">
      <c r="A37" s="34"/>
      <c r="B37" s="35" t="s">
        <v>36</v>
      </c>
      <c r="C37" s="36" t="s">
        <v>0</v>
      </c>
      <c r="D37" s="323">
        <f>'День 7'!AM37</f>
        <v>0</v>
      </c>
      <c r="E37" s="38"/>
      <c r="F37" s="56"/>
      <c r="G37" s="56"/>
      <c r="H37" s="21"/>
      <c r="I37" s="21"/>
      <c r="J37" s="56"/>
      <c r="K37" s="56"/>
      <c r="L37" s="56"/>
      <c r="M37" s="56"/>
      <c r="N37" s="56"/>
      <c r="O37" s="56"/>
      <c r="P37" s="158"/>
      <c r="Q37" s="158"/>
      <c r="R37" s="56"/>
      <c r="S37" s="56"/>
      <c r="T37" s="56"/>
      <c r="U37" s="56"/>
      <c r="V37" s="21"/>
      <c r="W37" s="21"/>
      <c r="X37" s="21"/>
      <c r="Y37" s="21"/>
      <c r="Z37" s="56"/>
      <c r="AA37" s="56"/>
      <c r="AB37" s="248"/>
      <c r="AC37" s="249"/>
      <c r="AD37" s="56"/>
      <c r="AE37" s="57"/>
      <c r="AF37" s="56"/>
      <c r="AG37" s="56"/>
      <c r="AH37" s="21"/>
      <c r="AI37" s="21"/>
      <c r="AJ37" s="56"/>
      <c r="AK37" s="56"/>
      <c r="AL37" s="58">
        <f t="shared" si="1"/>
        <v>0</v>
      </c>
      <c r="AM37" s="58">
        <f t="shared" si="2"/>
        <v>0</v>
      </c>
      <c r="AN37" s="59">
        <f t="shared" si="3"/>
        <v>0</v>
      </c>
      <c r="AO37" s="334">
        <f t="shared" si="0"/>
        <v>0</v>
      </c>
    </row>
    <row r="38" spans="1:41" ht="15">
      <c r="A38" s="34"/>
      <c r="B38" s="35" t="s">
        <v>37</v>
      </c>
      <c r="C38" s="36" t="s">
        <v>0</v>
      </c>
      <c r="D38" s="323">
        <f>'День 7'!AM38</f>
        <v>0</v>
      </c>
      <c r="E38" s="38"/>
      <c r="F38" s="56"/>
      <c r="G38" s="56"/>
      <c r="H38" s="21"/>
      <c r="I38" s="21"/>
      <c r="J38" s="56"/>
      <c r="K38" s="56"/>
      <c r="L38" s="56"/>
      <c r="M38" s="56"/>
      <c r="N38" s="56"/>
      <c r="O38" s="56"/>
      <c r="P38" s="158"/>
      <c r="Q38" s="158"/>
      <c r="R38" s="56"/>
      <c r="S38" s="56"/>
      <c r="T38" s="56"/>
      <c r="U38" s="56"/>
      <c r="V38" s="21"/>
      <c r="W38" s="21"/>
      <c r="X38" s="21"/>
      <c r="Y38" s="21"/>
      <c r="Z38" s="56"/>
      <c r="AA38" s="56"/>
      <c r="AB38" s="248"/>
      <c r="AC38" s="249"/>
      <c r="AD38" s="56"/>
      <c r="AE38" s="57"/>
      <c r="AF38" s="56"/>
      <c r="AG38" s="56"/>
      <c r="AH38" s="21"/>
      <c r="AI38" s="21"/>
      <c r="AJ38" s="56"/>
      <c r="AK38" s="56"/>
      <c r="AL38" s="58">
        <f t="shared" si="1"/>
        <v>0</v>
      </c>
      <c r="AM38" s="58">
        <f t="shared" si="2"/>
        <v>0</v>
      </c>
      <c r="AN38" s="59">
        <f t="shared" si="3"/>
        <v>0</v>
      </c>
      <c r="AO38" s="334">
        <f t="shared" si="0"/>
        <v>0</v>
      </c>
    </row>
    <row r="39" spans="1:41" ht="15">
      <c r="A39" s="34"/>
      <c r="B39" s="37" t="s">
        <v>38</v>
      </c>
      <c r="C39" s="36" t="s">
        <v>0</v>
      </c>
      <c r="D39" s="323">
        <f>'День 7'!AM39</f>
        <v>0</v>
      </c>
      <c r="E39" s="38"/>
      <c r="F39" s="56"/>
      <c r="G39" s="56"/>
      <c r="H39" s="21"/>
      <c r="I39" s="21"/>
      <c r="J39" s="56"/>
      <c r="K39" s="56"/>
      <c r="L39" s="56"/>
      <c r="M39" s="56"/>
      <c r="N39" s="56"/>
      <c r="O39" s="56"/>
      <c r="P39" s="158"/>
      <c r="Q39" s="158"/>
      <c r="R39" s="56"/>
      <c r="S39" s="56"/>
      <c r="T39" s="56"/>
      <c r="U39" s="56"/>
      <c r="V39" s="21"/>
      <c r="W39" s="21"/>
      <c r="X39" s="21"/>
      <c r="Y39" s="21"/>
      <c r="Z39" s="56"/>
      <c r="AA39" s="56"/>
      <c r="AB39" s="248"/>
      <c r="AC39" s="249"/>
      <c r="AD39" s="56"/>
      <c r="AE39" s="57"/>
      <c r="AF39" s="56"/>
      <c r="AG39" s="56"/>
      <c r="AH39" s="21"/>
      <c r="AI39" s="21"/>
      <c r="AJ39" s="56"/>
      <c r="AK39" s="56"/>
      <c r="AL39" s="58">
        <f t="shared" si="1"/>
        <v>0</v>
      </c>
      <c r="AM39" s="58">
        <f t="shared" si="2"/>
        <v>0</v>
      </c>
      <c r="AN39" s="59">
        <f t="shared" si="3"/>
        <v>0</v>
      </c>
      <c r="AO39" s="334">
        <f t="shared" si="0"/>
        <v>0</v>
      </c>
    </row>
    <row r="40" spans="1:41" ht="15">
      <c r="A40" s="34"/>
      <c r="B40" s="39" t="s">
        <v>254</v>
      </c>
      <c r="C40" s="36" t="s">
        <v>0</v>
      </c>
      <c r="D40" s="323">
        <f>'День 7'!AM40</f>
        <v>0</v>
      </c>
      <c r="E40" s="38"/>
      <c r="F40" s="56"/>
      <c r="G40" s="56"/>
      <c r="H40" s="21"/>
      <c r="I40" s="21"/>
      <c r="J40" s="56"/>
      <c r="K40" s="56"/>
      <c r="L40" s="56"/>
      <c r="M40" s="56"/>
      <c r="N40" s="56"/>
      <c r="O40" s="56"/>
      <c r="P40" s="158"/>
      <c r="Q40" s="158"/>
      <c r="R40" s="56"/>
      <c r="S40" s="56"/>
      <c r="T40" s="56"/>
      <c r="U40" s="56"/>
      <c r="V40" s="21"/>
      <c r="W40" s="21"/>
      <c r="X40" s="21"/>
      <c r="Y40" s="21"/>
      <c r="Z40" s="56"/>
      <c r="AA40" s="56"/>
      <c r="AB40" s="248"/>
      <c r="AC40" s="249"/>
      <c r="AD40" s="56"/>
      <c r="AE40" s="57"/>
      <c r="AF40" s="56"/>
      <c r="AG40" s="56"/>
      <c r="AH40" s="21"/>
      <c r="AI40" s="21"/>
      <c r="AJ40" s="56"/>
      <c r="AK40" s="56"/>
      <c r="AL40" s="58">
        <f t="shared" si="1"/>
        <v>0</v>
      </c>
      <c r="AM40" s="58">
        <f t="shared" si="2"/>
        <v>0</v>
      </c>
      <c r="AN40" s="59">
        <f t="shared" si="3"/>
        <v>0</v>
      </c>
      <c r="AO40" s="334">
        <f t="shared" si="0"/>
        <v>0</v>
      </c>
    </row>
    <row r="41" spans="1:41" ht="15">
      <c r="A41" s="117">
        <v>9</v>
      </c>
      <c r="B41" s="119" t="s">
        <v>31</v>
      </c>
      <c r="C41" s="119" t="s">
        <v>0</v>
      </c>
      <c r="D41" s="323">
        <f>'День 7'!AM41</f>
        <v>0</v>
      </c>
      <c r="E41" s="128"/>
      <c r="F41" s="56"/>
      <c r="G41" s="56"/>
      <c r="H41" s="21"/>
      <c r="I41" s="21"/>
      <c r="J41" s="56"/>
      <c r="K41" s="56"/>
      <c r="L41" s="56"/>
      <c r="M41" s="56"/>
      <c r="N41" s="56"/>
      <c r="O41" s="56"/>
      <c r="P41" s="158"/>
      <c r="Q41" s="158"/>
      <c r="R41" s="56"/>
      <c r="S41" s="56"/>
      <c r="T41" s="56"/>
      <c r="U41" s="56"/>
      <c r="V41" s="21"/>
      <c r="W41" s="21"/>
      <c r="X41" s="21"/>
      <c r="Y41" s="21"/>
      <c r="Z41" s="56"/>
      <c r="AA41" s="56"/>
      <c r="AB41" s="238">
        <v>0.0224</v>
      </c>
      <c r="AC41" s="250">
        <v>0.032</v>
      </c>
      <c r="AD41" s="56"/>
      <c r="AE41" s="57"/>
      <c r="AF41" s="56"/>
      <c r="AG41" s="56"/>
      <c r="AH41" s="21"/>
      <c r="AI41" s="21"/>
      <c r="AJ41" s="56"/>
      <c r="AK41" s="56"/>
      <c r="AL41" s="107">
        <f t="shared" si="1"/>
        <v>0</v>
      </c>
      <c r="AM41" s="107">
        <f t="shared" si="2"/>
        <v>0</v>
      </c>
      <c r="AN41" s="107">
        <f t="shared" si="3"/>
        <v>0</v>
      </c>
      <c r="AO41" s="334">
        <f t="shared" si="0"/>
        <v>0</v>
      </c>
    </row>
    <row r="42" spans="1:41" ht="15">
      <c r="A42" s="117">
        <v>10</v>
      </c>
      <c r="B42" s="119" t="s">
        <v>39</v>
      </c>
      <c r="C42" s="119" t="s">
        <v>0</v>
      </c>
      <c r="D42" s="323">
        <f>'День 7'!AM42</f>
        <v>0</v>
      </c>
      <c r="E42" s="128"/>
      <c r="F42" s="210">
        <v>0.002</v>
      </c>
      <c r="G42" s="210">
        <v>0.0025</v>
      </c>
      <c r="H42" s="202">
        <v>0.006</v>
      </c>
      <c r="I42" s="202">
        <v>0.006</v>
      </c>
      <c r="J42" s="56"/>
      <c r="K42" s="56"/>
      <c r="L42" s="56"/>
      <c r="M42" s="56"/>
      <c r="N42" s="56"/>
      <c r="O42" s="56"/>
      <c r="P42" s="158"/>
      <c r="Q42" s="158"/>
      <c r="R42" s="56"/>
      <c r="S42" s="56"/>
      <c r="T42" s="56"/>
      <c r="U42" s="56"/>
      <c r="V42" s="21"/>
      <c r="W42" s="21"/>
      <c r="X42" s="202">
        <v>0.005</v>
      </c>
      <c r="Y42" s="202">
        <v>0.006</v>
      </c>
      <c r="Z42" s="56"/>
      <c r="AA42" s="56"/>
      <c r="AB42" s="238">
        <v>0.0042</v>
      </c>
      <c r="AC42" s="250">
        <v>0.006</v>
      </c>
      <c r="AD42" s="210">
        <v>0.005</v>
      </c>
      <c r="AE42" s="216">
        <v>0.006</v>
      </c>
      <c r="AF42" s="56"/>
      <c r="AG42" s="56"/>
      <c r="AH42" s="21"/>
      <c r="AI42" s="21"/>
      <c r="AJ42" s="56"/>
      <c r="AK42" s="56"/>
      <c r="AL42" s="107">
        <f t="shared" si="1"/>
        <v>0</v>
      </c>
      <c r="AM42" s="107">
        <f t="shared" si="2"/>
        <v>0</v>
      </c>
      <c r="AN42" s="107">
        <f t="shared" si="3"/>
        <v>0</v>
      </c>
      <c r="AO42" s="334">
        <f t="shared" si="0"/>
        <v>0</v>
      </c>
    </row>
    <row r="43" spans="1:41" ht="15">
      <c r="A43" s="117">
        <v>11</v>
      </c>
      <c r="B43" s="119" t="s">
        <v>42</v>
      </c>
      <c r="C43" s="119" t="s">
        <v>0</v>
      </c>
      <c r="D43" s="323">
        <f>'День 7'!AM43</f>
        <v>0</v>
      </c>
      <c r="E43" s="128"/>
      <c r="F43" s="210">
        <v>0.0004</v>
      </c>
      <c r="G43" s="210">
        <v>0.0005</v>
      </c>
      <c r="H43" s="21"/>
      <c r="I43" s="21"/>
      <c r="J43" s="56"/>
      <c r="K43" s="56"/>
      <c r="L43" s="56"/>
      <c r="M43" s="56"/>
      <c r="N43" s="56"/>
      <c r="O43" s="56"/>
      <c r="P43" s="158"/>
      <c r="Q43" s="158"/>
      <c r="R43" s="210">
        <v>0.0005</v>
      </c>
      <c r="S43" s="210">
        <v>0.0007</v>
      </c>
      <c r="T43" s="210">
        <v>0.005</v>
      </c>
      <c r="U43" s="210">
        <v>0.008</v>
      </c>
      <c r="V43" s="21"/>
      <c r="W43" s="21"/>
      <c r="X43" s="21"/>
      <c r="Y43" s="21"/>
      <c r="Z43" s="56"/>
      <c r="AA43" s="56"/>
      <c r="AB43" s="238">
        <v>0.00028</v>
      </c>
      <c r="AC43" s="250">
        <v>0.0004</v>
      </c>
      <c r="AD43" s="56"/>
      <c r="AE43" s="57"/>
      <c r="AF43" s="210">
        <v>0.0003</v>
      </c>
      <c r="AG43" s="210">
        <v>0.0004</v>
      </c>
      <c r="AH43" s="21"/>
      <c r="AI43" s="21"/>
      <c r="AJ43" s="56"/>
      <c r="AK43" s="56"/>
      <c r="AL43" s="107">
        <f t="shared" si="1"/>
        <v>0</v>
      </c>
      <c r="AM43" s="107">
        <f t="shared" si="2"/>
        <v>0</v>
      </c>
      <c r="AN43" s="107">
        <f t="shared" si="3"/>
        <v>0</v>
      </c>
      <c r="AO43" s="334">
        <f t="shared" si="0"/>
        <v>0</v>
      </c>
    </row>
    <row r="44" spans="1:41" ht="15">
      <c r="A44" s="117">
        <v>12</v>
      </c>
      <c r="B44" s="119" t="s">
        <v>25</v>
      </c>
      <c r="C44" s="119" t="s">
        <v>0</v>
      </c>
      <c r="D44" s="323">
        <f>'День 7'!AM44</f>
        <v>0</v>
      </c>
      <c r="E44" s="128"/>
      <c r="F44" s="56"/>
      <c r="G44" s="56"/>
      <c r="H44" s="21"/>
      <c r="I44" s="21"/>
      <c r="J44" s="56"/>
      <c r="K44" s="56"/>
      <c r="L44" s="56"/>
      <c r="M44" s="56"/>
      <c r="N44" s="56"/>
      <c r="O44" s="56"/>
      <c r="P44" s="226">
        <v>0.0024</v>
      </c>
      <c r="Q44" s="226">
        <v>0.0036</v>
      </c>
      <c r="R44" s="210">
        <v>0.003</v>
      </c>
      <c r="S44" s="210">
        <v>0.004</v>
      </c>
      <c r="T44" s="56"/>
      <c r="U44" s="56"/>
      <c r="V44" s="21"/>
      <c r="W44" s="21"/>
      <c r="X44" s="21"/>
      <c r="Y44" s="21"/>
      <c r="Z44" s="56"/>
      <c r="AA44" s="56"/>
      <c r="AB44" s="238">
        <v>0.0001</v>
      </c>
      <c r="AC44" s="250">
        <v>0.00013</v>
      </c>
      <c r="AD44" s="56"/>
      <c r="AE44" s="57"/>
      <c r="AF44" s="56"/>
      <c r="AG44" s="56"/>
      <c r="AH44" s="21"/>
      <c r="AI44" s="21"/>
      <c r="AJ44" s="56"/>
      <c r="AK44" s="56"/>
      <c r="AL44" s="107">
        <f t="shared" si="1"/>
        <v>0</v>
      </c>
      <c r="AM44" s="107">
        <f t="shared" si="2"/>
        <v>0</v>
      </c>
      <c r="AN44" s="107">
        <f t="shared" si="3"/>
        <v>0</v>
      </c>
      <c r="AO44" s="334">
        <f t="shared" si="0"/>
        <v>0</v>
      </c>
    </row>
    <row r="45" spans="1:41" ht="15">
      <c r="A45" s="117">
        <v>13</v>
      </c>
      <c r="B45" s="119" t="s">
        <v>26</v>
      </c>
      <c r="C45" s="119" t="s">
        <v>0</v>
      </c>
      <c r="D45" s="323">
        <f>'День 7'!AM45</f>
        <v>0</v>
      </c>
      <c r="E45" s="128"/>
      <c r="F45" s="210">
        <v>0.003</v>
      </c>
      <c r="G45" s="210">
        <v>0.005</v>
      </c>
      <c r="H45" s="21"/>
      <c r="I45" s="21"/>
      <c r="J45" s="210">
        <v>0.005</v>
      </c>
      <c r="K45" s="210">
        <v>0.005</v>
      </c>
      <c r="L45" s="56"/>
      <c r="M45" s="56"/>
      <c r="N45" s="56"/>
      <c r="O45" s="56"/>
      <c r="P45" s="158"/>
      <c r="Q45" s="158"/>
      <c r="R45" s="56"/>
      <c r="S45" s="56"/>
      <c r="T45" s="210">
        <v>0.0038</v>
      </c>
      <c r="U45" s="210">
        <v>0.0051</v>
      </c>
      <c r="V45" s="21"/>
      <c r="W45" s="21"/>
      <c r="X45" s="21"/>
      <c r="Y45" s="21"/>
      <c r="Z45" s="56"/>
      <c r="AA45" s="56"/>
      <c r="AB45" s="238">
        <v>0.0035</v>
      </c>
      <c r="AC45" s="250">
        <v>0.0025</v>
      </c>
      <c r="AD45" s="56"/>
      <c r="AE45" s="57"/>
      <c r="AF45" s="210">
        <v>0.0022</v>
      </c>
      <c r="AG45" s="210">
        <v>0.0025</v>
      </c>
      <c r="AH45" s="21"/>
      <c r="AI45" s="21"/>
      <c r="AJ45" s="56"/>
      <c r="AK45" s="56"/>
      <c r="AL45" s="107">
        <f t="shared" si="1"/>
        <v>0</v>
      </c>
      <c r="AM45" s="107">
        <f t="shared" si="2"/>
        <v>0</v>
      </c>
      <c r="AN45" s="107">
        <f t="shared" si="3"/>
        <v>0</v>
      </c>
      <c r="AO45" s="334">
        <f t="shared" si="0"/>
        <v>0</v>
      </c>
    </row>
    <row r="46" spans="1:41" ht="15">
      <c r="A46" s="117">
        <v>14</v>
      </c>
      <c r="B46" s="119" t="s">
        <v>44</v>
      </c>
      <c r="C46" s="119" t="s">
        <v>0</v>
      </c>
      <c r="D46" s="323">
        <f>'День 7'!AM46</f>
        <v>0</v>
      </c>
      <c r="E46" s="128"/>
      <c r="F46" s="56"/>
      <c r="G46" s="56"/>
      <c r="H46" s="21"/>
      <c r="I46" s="21"/>
      <c r="J46" s="56"/>
      <c r="K46" s="56"/>
      <c r="L46" s="56"/>
      <c r="M46" s="56"/>
      <c r="N46" s="56"/>
      <c r="O46" s="56"/>
      <c r="P46" s="158"/>
      <c r="Q46" s="158"/>
      <c r="R46" s="56"/>
      <c r="S46" s="56"/>
      <c r="T46" s="56"/>
      <c r="U46" s="56"/>
      <c r="V46" s="21"/>
      <c r="W46" s="21"/>
      <c r="X46" s="21"/>
      <c r="Y46" s="21"/>
      <c r="Z46" s="56"/>
      <c r="AA46" s="56"/>
      <c r="AB46" s="248"/>
      <c r="AC46" s="249"/>
      <c r="AD46" s="56"/>
      <c r="AE46" s="57"/>
      <c r="AF46" s="56"/>
      <c r="AG46" s="56"/>
      <c r="AH46" s="21"/>
      <c r="AI46" s="21"/>
      <c r="AJ46" s="56"/>
      <c r="AK46" s="56"/>
      <c r="AL46" s="107">
        <f t="shared" si="1"/>
        <v>0</v>
      </c>
      <c r="AM46" s="107">
        <f t="shared" si="2"/>
        <v>0</v>
      </c>
      <c r="AN46" s="107">
        <f t="shared" si="3"/>
        <v>0</v>
      </c>
      <c r="AO46" s="334">
        <f t="shared" si="0"/>
        <v>0</v>
      </c>
    </row>
    <row r="47" spans="1:41" ht="15">
      <c r="A47" s="117">
        <v>15</v>
      </c>
      <c r="B47" s="118" t="s">
        <v>146</v>
      </c>
      <c r="C47" s="119" t="s">
        <v>0</v>
      </c>
      <c r="D47" s="323">
        <f>'День 7'!AM47</f>
        <v>0</v>
      </c>
      <c r="E47" s="128"/>
      <c r="F47" s="56"/>
      <c r="G47" s="56"/>
      <c r="H47" s="21"/>
      <c r="I47" s="21"/>
      <c r="J47" s="56"/>
      <c r="K47" s="56"/>
      <c r="L47" s="56"/>
      <c r="M47" s="56"/>
      <c r="N47" s="56"/>
      <c r="O47" s="56"/>
      <c r="P47" s="158"/>
      <c r="Q47" s="158"/>
      <c r="R47" s="56"/>
      <c r="S47" s="56"/>
      <c r="T47" s="56"/>
      <c r="U47" s="56"/>
      <c r="V47" s="21"/>
      <c r="W47" s="21"/>
      <c r="X47" s="21"/>
      <c r="Y47" s="21"/>
      <c r="Z47" s="56"/>
      <c r="AA47" s="56"/>
      <c r="AB47" s="248"/>
      <c r="AC47" s="249"/>
      <c r="AD47" s="56"/>
      <c r="AE47" s="57"/>
      <c r="AF47" s="56"/>
      <c r="AG47" s="56"/>
      <c r="AH47" s="21"/>
      <c r="AI47" s="21"/>
      <c r="AJ47" s="56"/>
      <c r="AK47" s="56"/>
      <c r="AL47" s="122">
        <f>AL48+AL49+AL50+AL51+AL53+AL54+AL52</f>
        <v>0</v>
      </c>
      <c r="AM47" s="122">
        <f>AM48+AM49+AM50+AM51+AM53+AM54+AM52</f>
        <v>0</v>
      </c>
      <c r="AN47" s="122">
        <f>AN48+AN49+AN50+AN51+AN53+AN54+AN52</f>
        <v>0</v>
      </c>
      <c r="AO47" s="334">
        <f t="shared" si="0"/>
        <v>0</v>
      </c>
    </row>
    <row r="48" spans="1:41" ht="15">
      <c r="A48" s="34"/>
      <c r="B48" s="35" t="s">
        <v>28</v>
      </c>
      <c r="C48" s="36" t="s">
        <v>0</v>
      </c>
      <c r="D48" s="323">
        <f>'День 7'!AM48</f>
        <v>0</v>
      </c>
      <c r="E48" s="38"/>
      <c r="F48" s="210">
        <v>0.123</v>
      </c>
      <c r="G48" s="210">
        <v>0.158</v>
      </c>
      <c r="H48" s="202">
        <v>0.11</v>
      </c>
      <c r="I48" s="202">
        <v>0.11</v>
      </c>
      <c r="J48" s="56"/>
      <c r="K48" s="56"/>
      <c r="L48" s="56"/>
      <c r="M48" s="57"/>
      <c r="N48" s="56"/>
      <c r="O48" s="56"/>
      <c r="P48" s="158"/>
      <c r="Q48" s="158"/>
      <c r="R48" s="56"/>
      <c r="S48" s="56"/>
      <c r="T48" s="56"/>
      <c r="U48" s="56"/>
      <c r="V48" s="21"/>
      <c r="W48" s="21"/>
      <c r="X48" s="21"/>
      <c r="Y48" s="21"/>
      <c r="Z48" s="56"/>
      <c r="AA48" s="56"/>
      <c r="AB48" s="238">
        <v>0.00875</v>
      </c>
      <c r="AC48" s="250">
        <v>0.0125</v>
      </c>
      <c r="AD48" s="56"/>
      <c r="AE48" s="57"/>
      <c r="AF48" s="210">
        <v>0.065</v>
      </c>
      <c r="AG48" s="210">
        <v>0.075</v>
      </c>
      <c r="AH48" s="202">
        <v>0.158</v>
      </c>
      <c r="AI48" s="202">
        <v>0.189</v>
      </c>
      <c r="AJ48" s="56"/>
      <c r="AK48" s="56"/>
      <c r="AL48" s="58">
        <f t="shared" si="1"/>
        <v>0</v>
      </c>
      <c r="AM48" s="58">
        <f t="shared" si="2"/>
        <v>0</v>
      </c>
      <c r="AN48" s="59">
        <f t="shared" si="3"/>
        <v>0</v>
      </c>
      <c r="AO48" s="334">
        <f t="shared" si="0"/>
        <v>0</v>
      </c>
    </row>
    <row r="49" spans="1:41" ht="15">
      <c r="A49" s="34"/>
      <c r="B49" s="35" t="s">
        <v>13</v>
      </c>
      <c r="C49" s="36" t="s">
        <v>0</v>
      </c>
      <c r="D49" s="323">
        <f>'День 7'!AM49</f>
        <v>0</v>
      </c>
      <c r="E49" s="38"/>
      <c r="F49" s="56"/>
      <c r="G49" s="56"/>
      <c r="H49" s="21"/>
      <c r="I49" s="21"/>
      <c r="J49" s="56"/>
      <c r="K49" s="56"/>
      <c r="L49" s="56"/>
      <c r="M49" s="56"/>
      <c r="N49" s="56"/>
      <c r="O49" s="56"/>
      <c r="P49" s="158"/>
      <c r="Q49" s="158"/>
      <c r="R49" s="56"/>
      <c r="S49" s="56"/>
      <c r="T49" s="56"/>
      <c r="U49" s="56"/>
      <c r="V49" s="21"/>
      <c r="W49" s="21"/>
      <c r="X49" s="21"/>
      <c r="Y49" s="21"/>
      <c r="Z49" s="56"/>
      <c r="AA49" s="56"/>
      <c r="AB49" s="248"/>
      <c r="AC49" s="249"/>
      <c r="AD49" s="56"/>
      <c r="AE49" s="57"/>
      <c r="AF49" s="56"/>
      <c r="AG49" s="56"/>
      <c r="AH49" s="21"/>
      <c r="AI49" s="21"/>
      <c r="AJ49" s="56"/>
      <c r="AK49" s="56"/>
      <c r="AL49" s="58">
        <f t="shared" si="1"/>
        <v>0</v>
      </c>
      <c r="AM49" s="58">
        <f t="shared" si="2"/>
        <v>0</v>
      </c>
      <c r="AN49" s="59">
        <f t="shared" si="3"/>
        <v>0</v>
      </c>
      <c r="AO49" s="334">
        <f t="shared" si="0"/>
        <v>0</v>
      </c>
    </row>
    <row r="50" spans="1:41" ht="15">
      <c r="A50" s="34"/>
      <c r="B50" s="35" t="s">
        <v>14</v>
      </c>
      <c r="C50" s="36" t="s">
        <v>0</v>
      </c>
      <c r="D50" s="323">
        <f>'День 7'!AM50</f>
        <v>0</v>
      </c>
      <c r="E50" s="38"/>
      <c r="F50" s="56"/>
      <c r="G50" s="56"/>
      <c r="H50" s="21"/>
      <c r="I50" s="21"/>
      <c r="J50" s="56"/>
      <c r="K50" s="56"/>
      <c r="L50" s="56"/>
      <c r="M50" s="56"/>
      <c r="N50" s="56"/>
      <c r="O50" s="56"/>
      <c r="P50" s="158"/>
      <c r="Q50" s="158"/>
      <c r="R50" s="56"/>
      <c r="S50" s="56"/>
      <c r="T50" s="56"/>
      <c r="U50" s="56"/>
      <c r="V50" s="21"/>
      <c r="W50" s="21"/>
      <c r="X50" s="21"/>
      <c r="Y50" s="21"/>
      <c r="Z50" s="56"/>
      <c r="AA50" s="56"/>
      <c r="AB50" s="248"/>
      <c r="AC50" s="249"/>
      <c r="AD50" s="56"/>
      <c r="AE50" s="57"/>
      <c r="AF50" s="56"/>
      <c r="AG50" s="56"/>
      <c r="AH50" s="21"/>
      <c r="AI50" s="21"/>
      <c r="AJ50" s="56"/>
      <c r="AK50" s="56"/>
      <c r="AL50" s="58">
        <f t="shared" si="1"/>
        <v>0</v>
      </c>
      <c r="AM50" s="58">
        <f t="shared" si="2"/>
        <v>0</v>
      </c>
      <c r="AN50" s="59">
        <f t="shared" si="3"/>
        <v>0</v>
      </c>
      <c r="AO50" s="334">
        <f t="shared" si="0"/>
        <v>0</v>
      </c>
    </row>
    <row r="51" spans="1:41" ht="15">
      <c r="A51" s="34"/>
      <c r="B51" s="35" t="s">
        <v>104</v>
      </c>
      <c r="C51" s="36" t="s">
        <v>0</v>
      </c>
      <c r="D51" s="323">
        <f>'День 7'!AM51</f>
        <v>0</v>
      </c>
      <c r="E51" s="38"/>
      <c r="F51" s="56"/>
      <c r="G51" s="56"/>
      <c r="H51" s="21"/>
      <c r="I51" s="21"/>
      <c r="J51" s="56"/>
      <c r="K51" s="56"/>
      <c r="L51" s="56"/>
      <c r="M51" s="56"/>
      <c r="N51" s="56"/>
      <c r="O51" s="56"/>
      <c r="P51" s="158"/>
      <c r="Q51" s="158"/>
      <c r="R51" s="56"/>
      <c r="S51" s="56"/>
      <c r="T51" s="56"/>
      <c r="U51" s="56"/>
      <c r="V51" s="21"/>
      <c r="W51" s="21"/>
      <c r="X51" s="21"/>
      <c r="Y51" s="21"/>
      <c r="Z51" s="56"/>
      <c r="AA51" s="56"/>
      <c r="AB51" s="248"/>
      <c r="AC51" s="249"/>
      <c r="AD51" s="56"/>
      <c r="AE51" s="57"/>
      <c r="AF51" s="56"/>
      <c r="AG51" s="56"/>
      <c r="AH51" s="20"/>
      <c r="AI51" s="20"/>
      <c r="AJ51" s="56"/>
      <c r="AK51" s="56"/>
      <c r="AL51" s="58">
        <f t="shared" si="1"/>
        <v>0</v>
      </c>
      <c r="AM51" s="58">
        <f t="shared" si="2"/>
        <v>0</v>
      </c>
      <c r="AN51" s="59">
        <f t="shared" si="3"/>
        <v>0</v>
      </c>
      <c r="AO51" s="334">
        <f t="shared" si="0"/>
        <v>0</v>
      </c>
    </row>
    <row r="52" spans="1:41" ht="15">
      <c r="A52" s="34"/>
      <c r="B52" s="35" t="s">
        <v>200</v>
      </c>
      <c r="C52" s="36" t="s">
        <v>0</v>
      </c>
      <c r="D52" s="323">
        <f>'День 7'!AM52</f>
        <v>0</v>
      </c>
      <c r="E52" s="38"/>
      <c r="F52" s="56"/>
      <c r="G52" s="56"/>
      <c r="H52" s="21"/>
      <c r="I52" s="21"/>
      <c r="J52" s="56"/>
      <c r="K52" s="56"/>
      <c r="L52" s="56"/>
      <c r="M52" s="56"/>
      <c r="N52" s="56"/>
      <c r="O52" s="56"/>
      <c r="P52" s="158"/>
      <c r="Q52" s="158"/>
      <c r="R52" s="56"/>
      <c r="S52" s="56"/>
      <c r="T52" s="56"/>
      <c r="U52" s="56"/>
      <c r="V52" s="21"/>
      <c r="W52" s="21"/>
      <c r="X52" s="21"/>
      <c r="Y52" s="21"/>
      <c r="Z52" s="56"/>
      <c r="AA52" s="56"/>
      <c r="AB52" s="248"/>
      <c r="AC52" s="249"/>
      <c r="AD52" s="56"/>
      <c r="AE52" s="57"/>
      <c r="AF52" s="56"/>
      <c r="AG52" s="56"/>
      <c r="AH52" s="21"/>
      <c r="AI52" s="21"/>
      <c r="AJ52" s="56"/>
      <c r="AK52" s="56"/>
      <c r="AL52" s="58">
        <f t="shared" si="1"/>
        <v>0</v>
      </c>
      <c r="AM52" s="58">
        <f t="shared" si="2"/>
        <v>0</v>
      </c>
      <c r="AN52" s="59">
        <f t="shared" si="3"/>
        <v>0</v>
      </c>
      <c r="AO52" s="334">
        <f t="shared" si="0"/>
        <v>0</v>
      </c>
    </row>
    <row r="53" spans="1:41" ht="15">
      <c r="A53" s="34"/>
      <c r="B53" s="35" t="s">
        <v>119</v>
      </c>
      <c r="C53" s="36" t="s">
        <v>0</v>
      </c>
      <c r="D53" s="323">
        <f>'День 7'!AM53</f>
        <v>0</v>
      </c>
      <c r="E53" s="38"/>
      <c r="F53" s="56"/>
      <c r="G53" s="56"/>
      <c r="H53" s="21"/>
      <c r="I53" s="21"/>
      <c r="J53" s="56"/>
      <c r="K53" s="56"/>
      <c r="L53" s="56"/>
      <c r="M53" s="56"/>
      <c r="N53" s="56"/>
      <c r="O53" s="56"/>
      <c r="P53" s="158"/>
      <c r="Q53" s="158"/>
      <c r="R53" s="56"/>
      <c r="S53" s="56"/>
      <c r="T53" s="56"/>
      <c r="U53" s="56"/>
      <c r="V53" s="21"/>
      <c r="W53" s="21"/>
      <c r="X53" s="21"/>
      <c r="Y53" s="21"/>
      <c r="Z53" s="56"/>
      <c r="AA53" s="56"/>
      <c r="AB53" s="248"/>
      <c r="AC53" s="249"/>
      <c r="AD53" s="56"/>
      <c r="AE53" s="57"/>
      <c r="AF53" s="56"/>
      <c r="AG53" s="56"/>
      <c r="AH53" s="21"/>
      <c r="AI53" s="21"/>
      <c r="AJ53" s="56"/>
      <c r="AK53" s="56"/>
      <c r="AL53" s="58">
        <f t="shared" si="1"/>
        <v>0</v>
      </c>
      <c r="AM53" s="58">
        <f t="shared" si="2"/>
        <v>0</v>
      </c>
      <c r="AN53" s="59">
        <f t="shared" si="3"/>
        <v>0</v>
      </c>
      <c r="AO53" s="334">
        <f t="shared" si="0"/>
        <v>0</v>
      </c>
    </row>
    <row r="54" spans="1:41" ht="15">
      <c r="A54" s="34"/>
      <c r="B54" s="37" t="s">
        <v>29</v>
      </c>
      <c r="C54" s="36" t="s">
        <v>0</v>
      </c>
      <c r="D54" s="323">
        <f>'День 7'!AM54</f>
        <v>0</v>
      </c>
      <c r="E54" s="38"/>
      <c r="F54" s="56"/>
      <c r="G54" s="56"/>
      <c r="H54" s="21"/>
      <c r="I54" s="21"/>
      <c r="J54" s="56"/>
      <c r="K54" s="56"/>
      <c r="L54" s="56"/>
      <c r="M54" s="56"/>
      <c r="N54" s="56"/>
      <c r="O54" s="56"/>
      <c r="P54" s="158"/>
      <c r="Q54" s="158"/>
      <c r="R54" s="56"/>
      <c r="S54" s="56"/>
      <c r="T54" s="56"/>
      <c r="U54" s="56"/>
      <c r="V54" s="21"/>
      <c r="W54" s="21"/>
      <c r="X54" s="21"/>
      <c r="Y54" s="21"/>
      <c r="Z54" s="56"/>
      <c r="AA54" s="56"/>
      <c r="AB54" s="248"/>
      <c r="AC54" s="249"/>
      <c r="AD54" s="56"/>
      <c r="AE54" s="57"/>
      <c r="AF54" s="56"/>
      <c r="AG54" s="56"/>
      <c r="AH54" s="21"/>
      <c r="AI54" s="21"/>
      <c r="AJ54" s="56"/>
      <c r="AK54" s="56"/>
      <c r="AL54" s="58">
        <f t="shared" si="1"/>
        <v>0</v>
      </c>
      <c r="AM54" s="58">
        <f t="shared" si="2"/>
        <v>0</v>
      </c>
      <c r="AN54" s="59">
        <f t="shared" si="3"/>
        <v>0</v>
      </c>
      <c r="AO54" s="334">
        <f t="shared" si="0"/>
        <v>0</v>
      </c>
    </row>
    <row r="55" spans="1:41" ht="15">
      <c r="A55" s="117">
        <v>16</v>
      </c>
      <c r="B55" s="119" t="s">
        <v>147</v>
      </c>
      <c r="C55" s="119" t="s">
        <v>0</v>
      </c>
      <c r="D55" s="323">
        <f>'День 7'!AM55</f>
        <v>0</v>
      </c>
      <c r="E55" s="128"/>
      <c r="F55" s="56"/>
      <c r="G55" s="56"/>
      <c r="H55" s="21"/>
      <c r="I55" s="21"/>
      <c r="J55" s="56"/>
      <c r="K55" s="56"/>
      <c r="L55" s="56"/>
      <c r="M55" s="56"/>
      <c r="N55" s="56"/>
      <c r="O55" s="56"/>
      <c r="P55" s="158"/>
      <c r="Q55" s="158"/>
      <c r="R55" s="56"/>
      <c r="S55" s="56"/>
      <c r="T55" s="56"/>
      <c r="U55" s="56"/>
      <c r="V55" s="21"/>
      <c r="W55" s="21"/>
      <c r="X55" s="21"/>
      <c r="Y55" s="21"/>
      <c r="Z55" s="56"/>
      <c r="AA55" s="56"/>
      <c r="AB55" s="248"/>
      <c r="AC55" s="249"/>
      <c r="AD55" s="56"/>
      <c r="AE55" s="57"/>
      <c r="AF55" s="56"/>
      <c r="AG55" s="56"/>
      <c r="AH55" s="21"/>
      <c r="AI55" s="21"/>
      <c r="AJ55" s="56"/>
      <c r="AK55" s="56"/>
      <c r="AL55" s="107">
        <f t="shared" si="1"/>
        <v>0</v>
      </c>
      <c r="AM55" s="107">
        <f t="shared" si="2"/>
        <v>0</v>
      </c>
      <c r="AN55" s="107">
        <f t="shared" si="3"/>
        <v>0</v>
      </c>
      <c r="AO55" s="334">
        <f t="shared" si="0"/>
        <v>0</v>
      </c>
    </row>
    <row r="56" spans="1:41" ht="15">
      <c r="A56" s="117">
        <v>17</v>
      </c>
      <c r="B56" s="119" t="s">
        <v>148</v>
      </c>
      <c r="C56" s="119" t="s">
        <v>0</v>
      </c>
      <c r="D56" s="323">
        <f>'День 7'!AM56</f>
        <v>0</v>
      </c>
      <c r="E56" s="128"/>
      <c r="F56" s="56"/>
      <c r="G56" s="56"/>
      <c r="H56" s="21"/>
      <c r="I56" s="21"/>
      <c r="J56" s="56"/>
      <c r="K56" s="56"/>
      <c r="L56" s="56"/>
      <c r="M56" s="56"/>
      <c r="N56" s="56"/>
      <c r="O56" s="56"/>
      <c r="P56" s="158"/>
      <c r="Q56" s="158"/>
      <c r="R56" s="210">
        <v>0.005</v>
      </c>
      <c r="S56" s="210">
        <v>0.007</v>
      </c>
      <c r="T56" s="56"/>
      <c r="U56" s="56"/>
      <c r="V56" s="21"/>
      <c r="W56" s="21"/>
      <c r="X56" s="21"/>
      <c r="Y56" s="21"/>
      <c r="Z56" s="56"/>
      <c r="AA56" s="56"/>
      <c r="AB56" s="248"/>
      <c r="AC56" s="249"/>
      <c r="AD56" s="56"/>
      <c r="AE56" s="57"/>
      <c r="AF56" s="56"/>
      <c r="AG56" s="56"/>
      <c r="AH56" s="21"/>
      <c r="AI56" s="21"/>
      <c r="AJ56" s="56"/>
      <c r="AK56" s="56"/>
      <c r="AL56" s="107">
        <f t="shared" si="1"/>
        <v>0</v>
      </c>
      <c r="AM56" s="107">
        <f t="shared" si="2"/>
        <v>0</v>
      </c>
      <c r="AN56" s="107">
        <f t="shared" si="3"/>
        <v>0</v>
      </c>
      <c r="AO56" s="334">
        <f t="shared" si="0"/>
        <v>0</v>
      </c>
    </row>
    <row r="57" spans="1:41" ht="15">
      <c r="A57" s="117">
        <v>18</v>
      </c>
      <c r="B57" s="119" t="s">
        <v>49</v>
      </c>
      <c r="C57" s="119" t="s">
        <v>0</v>
      </c>
      <c r="D57" s="323">
        <f>'День 7'!AM57</f>
        <v>0</v>
      </c>
      <c r="E57" s="128"/>
      <c r="F57" s="56"/>
      <c r="G57" s="56"/>
      <c r="H57" s="21"/>
      <c r="I57" s="21"/>
      <c r="J57" s="56"/>
      <c r="K57" s="56"/>
      <c r="L57" s="56"/>
      <c r="M57" s="56"/>
      <c r="N57" s="56"/>
      <c r="O57" s="56"/>
      <c r="P57" s="158"/>
      <c r="Q57" s="158"/>
      <c r="R57" s="56"/>
      <c r="S57" s="56"/>
      <c r="T57" s="56"/>
      <c r="U57" s="56"/>
      <c r="V57" s="21"/>
      <c r="W57" s="21"/>
      <c r="X57" s="21"/>
      <c r="Y57" s="21"/>
      <c r="Z57" s="56"/>
      <c r="AA57" s="56"/>
      <c r="AB57" s="248"/>
      <c r="AC57" s="249"/>
      <c r="AD57" s="210">
        <v>0.0004</v>
      </c>
      <c r="AE57" s="216">
        <v>0.00045</v>
      </c>
      <c r="AF57" s="56"/>
      <c r="AG57" s="56"/>
      <c r="AH57" s="21"/>
      <c r="AI57" s="21"/>
      <c r="AJ57" s="56"/>
      <c r="AK57" s="56"/>
      <c r="AL57" s="107">
        <f t="shared" si="1"/>
        <v>0</v>
      </c>
      <c r="AM57" s="107">
        <f t="shared" si="2"/>
        <v>0</v>
      </c>
      <c r="AN57" s="107">
        <f t="shared" si="3"/>
        <v>0</v>
      </c>
      <c r="AO57" s="334">
        <f t="shared" si="0"/>
        <v>0</v>
      </c>
    </row>
    <row r="58" spans="1:41" ht="15">
      <c r="A58" s="117">
        <v>19</v>
      </c>
      <c r="B58" s="119" t="s">
        <v>10</v>
      </c>
      <c r="C58" s="119" t="s">
        <v>0</v>
      </c>
      <c r="D58" s="323">
        <f>'День 7'!AM58</f>
        <v>0</v>
      </c>
      <c r="E58" s="128"/>
      <c r="F58" s="56"/>
      <c r="G58" s="56"/>
      <c r="H58" s="202">
        <v>0.002</v>
      </c>
      <c r="I58" s="202">
        <v>0.002</v>
      </c>
      <c r="J58" s="56"/>
      <c r="K58" s="56"/>
      <c r="L58" s="56"/>
      <c r="M58" s="56"/>
      <c r="N58" s="56"/>
      <c r="O58" s="56"/>
      <c r="P58" s="158"/>
      <c r="Q58" s="158"/>
      <c r="R58" s="56"/>
      <c r="S58" s="56"/>
      <c r="T58" s="56"/>
      <c r="U58" s="56"/>
      <c r="V58" s="21"/>
      <c r="W58" s="21"/>
      <c r="X58" s="21"/>
      <c r="Y58" s="21"/>
      <c r="Z58" s="56"/>
      <c r="AA58" s="56"/>
      <c r="AB58" s="248"/>
      <c r="AC58" s="249"/>
      <c r="AD58" s="56"/>
      <c r="AE58" s="57"/>
      <c r="AF58" s="56"/>
      <c r="AG58" s="56"/>
      <c r="AH58" s="21"/>
      <c r="AI58" s="21"/>
      <c r="AJ58" s="56"/>
      <c r="AK58" s="56"/>
      <c r="AL58" s="107">
        <f t="shared" si="1"/>
        <v>0</v>
      </c>
      <c r="AM58" s="107">
        <f t="shared" si="2"/>
        <v>0</v>
      </c>
      <c r="AN58" s="107">
        <f t="shared" si="3"/>
        <v>0</v>
      </c>
      <c r="AO58" s="334">
        <f t="shared" si="0"/>
        <v>0</v>
      </c>
    </row>
    <row r="59" spans="1:41" ht="15">
      <c r="A59" s="117">
        <v>20</v>
      </c>
      <c r="B59" s="119" t="s">
        <v>17</v>
      </c>
      <c r="C59" s="119" t="s">
        <v>0</v>
      </c>
      <c r="D59" s="323">
        <f>'День 7'!AM59</f>
        <v>0</v>
      </c>
      <c r="E59" s="128"/>
      <c r="F59" s="56"/>
      <c r="G59" s="56"/>
      <c r="H59" s="21"/>
      <c r="I59" s="21"/>
      <c r="J59" s="56"/>
      <c r="K59" s="56"/>
      <c r="L59" s="56"/>
      <c r="M59" s="56"/>
      <c r="N59" s="56"/>
      <c r="O59" s="56"/>
      <c r="P59" s="158"/>
      <c r="Q59" s="158"/>
      <c r="R59" s="56"/>
      <c r="S59" s="56"/>
      <c r="T59" s="56"/>
      <c r="U59" s="56"/>
      <c r="V59" s="21"/>
      <c r="W59" s="21"/>
      <c r="X59" s="21"/>
      <c r="Y59" s="21"/>
      <c r="Z59" s="56"/>
      <c r="AA59" s="56"/>
      <c r="AB59" s="248"/>
      <c r="AC59" s="249"/>
      <c r="AD59" s="56"/>
      <c r="AE59" s="57"/>
      <c r="AF59" s="56"/>
      <c r="AG59" s="56"/>
      <c r="AH59" s="21"/>
      <c r="AI59" s="21"/>
      <c r="AJ59" s="56"/>
      <c r="AK59" s="56"/>
      <c r="AL59" s="107">
        <f t="shared" si="1"/>
        <v>0</v>
      </c>
      <c r="AM59" s="107">
        <f t="shared" si="2"/>
        <v>0</v>
      </c>
      <c r="AN59" s="107">
        <f t="shared" si="3"/>
        <v>0</v>
      </c>
      <c r="AO59" s="334">
        <f t="shared" si="0"/>
        <v>0</v>
      </c>
    </row>
    <row r="60" spans="1:41" ht="15">
      <c r="A60" s="117">
        <v>21</v>
      </c>
      <c r="B60" s="124" t="s">
        <v>149</v>
      </c>
      <c r="C60" s="119" t="s">
        <v>0</v>
      </c>
      <c r="D60" s="323">
        <f>'День 7'!AM60</f>
        <v>0</v>
      </c>
      <c r="E60" s="128"/>
      <c r="F60" s="56"/>
      <c r="G60" s="56"/>
      <c r="H60" s="21"/>
      <c r="I60" s="21"/>
      <c r="J60" s="56"/>
      <c r="K60" s="56"/>
      <c r="L60" s="56"/>
      <c r="M60" s="56"/>
      <c r="N60" s="56"/>
      <c r="O60" s="56"/>
      <c r="P60" s="158"/>
      <c r="Q60" s="158"/>
      <c r="R60" s="56"/>
      <c r="S60" s="56"/>
      <c r="T60" s="56"/>
      <c r="U60" s="56"/>
      <c r="V60" s="21"/>
      <c r="W60" s="21"/>
      <c r="X60" s="21"/>
      <c r="Y60" s="21"/>
      <c r="Z60" s="56"/>
      <c r="AA60" s="56"/>
      <c r="AB60" s="248"/>
      <c r="AC60" s="249"/>
      <c r="AD60" s="56"/>
      <c r="AE60" s="57"/>
      <c r="AF60" s="56"/>
      <c r="AG60" s="56"/>
      <c r="AH60" s="21"/>
      <c r="AI60" s="21"/>
      <c r="AJ60" s="56"/>
      <c r="AK60" s="56"/>
      <c r="AL60" s="122">
        <f>AL61+AL62+AL63+AL64+AL65+AL66+AL67+AL68</f>
        <v>0</v>
      </c>
      <c r="AM60" s="122">
        <f>AM61+AM62+AM63+AM64+AM65+AM66+AM67+AM68</f>
        <v>0</v>
      </c>
      <c r="AN60" s="122">
        <f>AN61+AN62+AN63+AN64+AN65+AN66+AN67+AN68</f>
        <v>0</v>
      </c>
      <c r="AO60" s="334">
        <f t="shared" si="0"/>
        <v>0</v>
      </c>
    </row>
    <row r="61" spans="1:41" ht="15">
      <c r="A61" s="34"/>
      <c r="B61" s="35" t="s">
        <v>1</v>
      </c>
      <c r="C61" s="36" t="s">
        <v>0</v>
      </c>
      <c r="D61" s="323">
        <f>'День 7'!AM61</f>
        <v>0</v>
      </c>
      <c r="E61" s="38"/>
      <c r="F61" s="56"/>
      <c r="G61" s="56"/>
      <c r="H61" s="21"/>
      <c r="I61" s="21"/>
      <c r="J61" s="56"/>
      <c r="K61" s="56"/>
      <c r="L61" s="56"/>
      <c r="M61" s="56"/>
      <c r="N61" s="56"/>
      <c r="O61" s="56"/>
      <c r="P61" s="158"/>
      <c r="Q61" s="158"/>
      <c r="R61" s="56"/>
      <c r="S61" s="56"/>
      <c r="T61" s="56"/>
      <c r="U61" s="56"/>
      <c r="V61" s="21"/>
      <c r="W61" s="21"/>
      <c r="X61" s="21"/>
      <c r="Y61" s="21"/>
      <c r="Z61" s="56"/>
      <c r="AA61" s="56"/>
      <c r="AB61" s="248"/>
      <c r="AC61" s="249"/>
      <c r="AD61" s="56"/>
      <c r="AE61" s="57"/>
      <c r="AF61" s="56"/>
      <c r="AG61" s="56"/>
      <c r="AH61" s="21"/>
      <c r="AI61" s="21"/>
      <c r="AJ61" s="56"/>
      <c r="AK61" s="56"/>
      <c r="AL61" s="58">
        <f t="shared" si="1"/>
        <v>0</v>
      </c>
      <c r="AM61" s="58">
        <f t="shared" si="2"/>
        <v>0</v>
      </c>
      <c r="AN61" s="59">
        <f t="shared" si="3"/>
        <v>0</v>
      </c>
      <c r="AO61" s="334">
        <f t="shared" si="0"/>
        <v>0</v>
      </c>
    </row>
    <row r="62" spans="1:41" ht="15">
      <c r="A62" s="34"/>
      <c r="B62" s="37" t="s">
        <v>3</v>
      </c>
      <c r="C62" s="36" t="s">
        <v>0</v>
      </c>
      <c r="D62" s="323">
        <f>'День 7'!AM62</f>
        <v>0</v>
      </c>
      <c r="E62" s="38"/>
      <c r="F62" s="56"/>
      <c r="G62" s="56"/>
      <c r="H62" s="21"/>
      <c r="I62" s="21"/>
      <c r="J62" s="56"/>
      <c r="K62" s="56"/>
      <c r="L62" s="59"/>
      <c r="M62" s="59"/>
      <c r="N62" s="56"/>
      <c r="O62" s="56"/>
      <c r="P62" s="158"/>
      <c r="Q62" s="158"/>
      <c r="R62" s="56"/>
      <c r="S62" s="56"/>
      <c r="T62" s="56"/>
      <c r="U62" s="56"/>
      <c r="V62" s="21"/>
      <c r="W62" s="21"/>
      <c r="X62" s="21"/>
      <c r="Y62" s="21"/>
      <c r="Z62" s="56"/>
      <c r="AA62" s="56"/>
      <c r="AB62" s="248"/>
      <c r="AC62" s="249"/>
      <c r="AD62" s="56"/>
      <c r="AE62" s="57"/>
      <c r="AF62" s="56"/>
      <c r="AG62" s="56"/>
      <c r="AH62" s="21"/>
      <c r="AI62" s="21"/>
      <c r="AJ62" s="56"/>
      <c r="AK62" s="56"/>
      <c r="AL62" s="58">
        <f t="shared" si="1"/>
        <v>0</v>
      </c>
      <c r="AM62" s="58">
        <f t="shared" si="2"/>
        <v>0</v>
      </c>
      <c r="AN62" s="59">
        <f t="shared" si="3"/>
        <v>0</v>
      </c>
      <c r="AO62" s="334">
        <f t="shared" si="0"/>
        <v>0</v>
      </c>
    </row>
    <row r="63" spans="1:41" ht="15">
      <c r="A63" s="34"/>
      <c r="B63" s="37" t="s">
        <v>103</v>
      </c>
      <c r="C63" s="36" t="s">
        <v>0</v>
      </c>
      <c r="D63" s="323">
        <f>'День 7'!AM63</f>
        <v>0</v>
      </c>
      <c r="E63" s="38"/>
      <c r="F63" s="56"/>
      <c r="G63" s="56"/>
      <c r="H63" s="21"/>
      <c r="I63" s="21"/>
      <c r="J63" s="56"/>
      <c r="K63" s="56"/>
      <c r="L63" s="56"/>
      <c r="M63" s="56"/>
      <c r="N63" s="56"/>
      <c r="O63" s="56"/>
      <c r="P63" s="158"/>
      <c r="Q63" s="158"/>
      <c r="R63" s="56"/>
      <c r="S63" s="56"/>
      <c r="T63" s="56"/>
      <c r="U63" s="56"/>
      <c r="V63" s="21"/>
      <c r="W63" s="21"/>
      <c r="X63" s="21"/>
      <c r="Y63" s="21"/>
      <c r="Z63" s="56"/>
      <c r="AA63" s="56"/>
      <c r="AB63" s="248"/>
      <c r="AC63" s="249"/>
      <c r="AD63" s="56"/>
      <c r="AE63" s="57"/>
      <c r="AF63" s="56"/>
      <c r="AG63" s="56"/>
      <c r="AH63" s="21"/>
      <c r="AI63" s="21"/>
      <c r="AJ63" s="56"/>
      <c r="AK63" s="56"/>
      <c r="AL63" s="58">
        <f t="shared" si="1"/>
        <v>0</v>
      </c>
      <c r="AM63" s="58">
        <f t="shared" si="2"/>
        <v>0</v>
      </c>
      <c r="AN63" s="59">
        <f t="shared" si="3"/>
        <v>0</v>
      </c>
      <c r="AO63" s="334">
        <f t="shared" si="0"/>
        <v>0</v>
      </c>
    </row>
    <row r="64" spans="1:41" ht="15">
      <c r="A64" s="34"/>
      <c r="B64" s="35" t="s">
        <v>21</v>
      </c>
      <c r="C64" s="36" t="s">
        <v>0</v>
      </c>
      <c r="D64" s="323">
        <f>'День 7'!AM64</f>
        <v>0</v>
      </c>
      <c r="E64" s="38"/>
      <c r="F64" s="56"/>
      <c r="G64" s="56"/>
      <c r="H64" s="21"/>
      <c r="I64" s="21"/>
      <c r="J64" s="56"/>
      <c r="K64" s="56"/>
      <c r="L64" s="56"/>
      <c r="M64" s="56"/>
      <c r="N64" s="56"/>
      <c r="O64" s="56"/>
      <c r="P64" s="158"/>
      <c r="Q64" s="158"/>
      <c r="R64" s="56"/>
      <c r="S64" s="56"/>
      <c r="T64" s="56"/>
      <c r="U64" s="56"/>
      <c r="V64" s="21"/>
      <c r="W64" s="21"/>
      <c r="X64" s="21"/>
      <c r="Y64" s="21"/>
      <c r="Z64" s="56"/>
      <c r="AA64" s="56"/>
      <c r="AB64" s="248"/>
      <c r="AC64" s="249"/>
      <c r="AD64" s="56"/>
      <c r="AE64" s="57"/>
      <c r="AF64" s="56"/>
      <c r="AG64" s="56"/>
      <c r="AH64" s="21"/>
      <c r="AI64" s="21"/>
      <c r="AJ64" s="56"/>
      <c r="AK64" s="56"/>
      <c r="AL64" s="58">
        <f t="shared" si="1"/>
        <v>0</v>
      </c>
      <c r="AM64" s="58">
        <f t="shared" si="2"/>
        <v>0</v>
      </c>
      <c r="AN64" s="59">
        <f t="shared" si="3"/>
        <v>0</v>
      </c>
      <c r="AO64" s="334">
        <f t="shared" si="0"/>
        <v>0</v>
      </c>
    </row>
    <row r="65" spans="1:41" ht="15">
      <c r="A65" s="34"/>
      <c r="B65" s="35" t="s">
        <v>51</v>
      </c>
      <c r="C65" s="36" t="s">
        <v>0</v>
      </c>
      <c r="D65" s="323">
        <f>'День 7'!AM65</f>
        <v>0</v>
      </c>
      <c r="E65" s="38"/>
      <c r="F65" s="56"/>
      <c r="G65" s="56"/>
      <c r="H65" s="21"/>
      <c r="I65" s="21"/>
      <c r="J65" s="56"/>
      <c r="K65" s="56"/>
      <c r="L65" s="56"/>
      <c r="M65" s="56"/>
      <c r="N65" s="56"/>
      <c r="O65" s="56"/>
      <c r="P65" s="158"/>
      <c r="Q65" s="158"/>
      <c r="R65" s="56"/>
      <c r="S65" s="56"/>
      <c r="T65" s="56"/>
      <c r="U65" s="56"/>
      <c r="V65" s="21"/>
      <c r="W65" s="21"/>
      <c r="X65" s="21"/>
      <c r="Y65" s="21"/>
      <c r="Z65" s="56"/>
      <c r="AA65" s="56"/>
      <c r="AB65" s="248"/>
      <c r="AC65" s="249"/>
      <c r="AD65" s="56"/>
      <c r="AE65" s="57"/>
      <c r="AF65" s="56"/>
      <c r="AG65" s="56"/>
      <c r="AH65" s="21"/>
      <c r="AI65" s="21"/>
      <c r="AJ65" s="56"/>
      <c r="AK65" s="56"/>
      <c r="AL65" s="58">
        <f t="shared" si="1"/>
        <v>0</v>
      </c>
      <c r="AM65" s="58">
        <f t="shared" si="2"/>
        <v>0</v>
      </c>
      <c r="AN65" s="59">
        <f t="shared" si="3"/>
        <v>0</v>
      </c>
      <c r="AO65" s="334">
        <f t="shared" si="0"/>
        <v>0</v>
      </c>
    </row>
    <row r="66" spans="1:41" ht="15">
      <c r="A66" s="34"/>
      <c r="B66" s="93" t="s">
        <v>131</v>
      </c>
      <c r="C66" s="36" t="s">
        <v>0</v>
      </c>
      <c r="D66" s="323">
        <f>'День 7'!AM66</f>
        <v>0</v>
      </c>
      <c r="E66" s="38"/>
      <c r="F66" s="56"/>
      <c r="G66" s="56"/>
      <c r="H66" s="21"/>
      <c r="I66" s="21"/>
      <c r="J66" s="56"/>
      <c r="K66" s="56"/>
      <c r="L66" s="56"/>
      <c r="M66" s="56"/>
      <c r="N66" s="56"/>
      <c r="O66" s="56"/>
      <c r="P66" s="158"/>
      <c r="Q66" s="158"/>
      <c r="R66" s="56"/>
      <c r="S66" s="56"/>
      <c r="T66" s="56"/>
      <c r="U66" s="56"/>
      <c r="V66" s="21"/>
      <c r="W66" s="21"/>
      <c r="X66" s="21"/>
      <c r="Y66" s="21"/>
      <c r="Z66" s="56"/>
      <c r="AA66" s="56"/>
      <c r="AB66" s="248"/>
      <c r="AC66" s="249"/>
      <c r="AD66" s="56"/>
      <c r="AE66" s="57"/>
      <c r="AF66" s="56"/>
      <c r="AG66" s="56"/>
      <c r="AH66" s="21"/>
      <c r="AI66" s="21"/>
      <c r="AJ66" s="56"/>
      <c r="AK66" s="56"/>
      <c r="AL66" s="58">
        <f t="shared" si="1"/>
        <v>0</v>
      </c>
      <c r="AM66" s="58">
        <f t="shared" si="2"/>
        <v>0</v>
      </c>
      <c r="AN66" s="59">
        <f t="shared" si="3"/>
        <v>0</v>
      </c>
      <c r="AO66" s="334">
        <f t="shared" si="0"/>
        <v>0</v>
      </c>
    </row>
    <row r="67" spans="1:41" ht="15">
      <c r="A67" s="34"/>
      <c r="B67" s="35" t="s">
        <v>54</v>
      </c>
      <c r="C67" s="36" t="s">
        <v>0</v>
      </c>
      <c r="D67" s="323">
        <f>'День 7'!AM67</f>
        <v>0</v>
      </c>
      <c r="E67" s="38"/>
      <c r="F67" s="56"/>
      <c r="G67" s="56"/>
      <c r="H67" s="21"/>
      <c r="I67" s="21"/>
      <c r="J67" s="56"/>
      <c r="K67" s="56"/>
      <c r="L67" s="56"/>
      <c r="M67" s="56"/>
      <c r="N67" s="56"/>
      <c r="O67" s="56"/>
      <c r="P67" s="158"/>
      <c r="Q67" s="158"/>
      <c r="R67" s="56"/>
      <c r="S67" s="56"/>
      <c r="T67" s="56"/>
      <c r="U67" s="56"/>
      <c r="V67" s="21"/>
      <c r="W67" s="21"/>
      <c r="X67" s="21"/>
      <c r="Y67" s="21"/>
      <c r="Z67" s="56"/>
      <c r="AA67" s="56"/>
      <c r="AB67" s="248"/>
      <c r="AC67" s="249"/>
      <c r="AD67" s="56"/>
      <c r="AE67" s="57"/>
      <c r="AF67" s="56"/>
      <c r="AG67" s="56"/>
      <c r="AH67" s="21"/>
      <c r="AI67" s="21"/>
      <c r="AJ67" s="56"/>
      <c r="AK67" s="56"/>
      <c r="AL67" s="58">
        <f t="shared" si="1"/>
        <v>0</v>
      </c>
      <c r="AM67" s="58">
        <f t="shared" si="2"/>
        <v>0</v>
      </c>
      <c r="AN67" s="59">
        <f t="shared" si="3"/>
        <v>0</v>
      </c>
      <c r="AO67" s="334">
        <f t="shared" si="0"/>
        <v>0</v>
      </c>
    </row>
    <row r="68" spans="1:41" ht="15">
      <c r="A68" s="34"/>
      <c r="B68" s="39" t="s">
        <v>201</v>
      </c>
      <c r="C68" s="36" t="s">
        <v>0</v>
      </c>
      <c r="D68" s="323">
        <f>'День 7'!AM68</f>
        <v>0</v>
      </c>
      <c r="E68" s="38"/>
      <c r="F68" s="56"/>
      <c r="G68" s="56"/>
      <c r="H68" s="21"/>
      <c r="I68" s="21"/>
      <c r="J68" s="56"/>
      <c r="K68" s="56"/>
      <c r="L68" s="56"/>
      <c r="M68" s="56"/>
      <c r="N68" s="56"/>
      <c r="O68" s="56"/>
      <c r="P68" s="158"/>
      <c r="Q68" s="158"/>
      <c r="R68" s="56"/>
      <c r="S68" s="56"/>
      <c r="T68" s="56"/>
      <c r="U68" s="56"/>
      <c r="V68" s="21"/>
      <c r="W68" s="21"/>
      <c r="X68" s="21"/>
      <c r="Y68" s="21"/>
      <c r="Z68" s="56"/>
      <c r="AA68" s="56"/>
      <c r="AB68" s="248"/>
      <c r="AC68" s="249"/>
      <c r="AD68" s="56"/>
      <c r="AE68" s="57"/>
      <c r="AF68" s="56"/>
      <c r="AG68" s="56"/>
      <c r="AH68" s="21"/>
      <c r="AI68" s="21"/>
      <c r="AJ68" s="56"/>
      <c r="AK68" s="56"/>
      <c r="AL68" s="58">
        <f t="shared" si="1"/>
        <v>0</v>
      </c>
      <c r="AM68" s="58">
        <f t="shared" si="2"/>
        <v>0</v>
      </c>
      <c r="AN68" s="59">
        <f t="shared" si="3"/>
        <v>0</v>
      </c>
      <c r="AO68" s="334">
        <f t="shared" si="0"/>
        <v>0</v>
      </c>
    </row>
    <row r="69" spans="1:41" ht="15">
      <c r="A69" s="117">
        <v>22</v>
      </c>
      <c r="B69" s="124" t="s">
        <v>150</v>
      </c>
      <c r="C69" s="119" t="s">
        <v>0</v>
      </c>
      <c r="D69" s="323">
        <f>'День 7'!AM69</f>
        <v>0</v>
      </c>
      <c r="E69" s="128"/>
      <c r="F69" s="56"/>
      <c r="G69" s="56"/>
      <c r="H69" s="21"/>
      <c r="I69" s="21"/>
      <c r="J69" s="56"/>
      <c r="K69" s="56"/>
      <c r="L69" s="56"/>
      <c r="M69" s="56"/>
      <c r="N69" s="56"/>
      <c r="O69" s="56"/>
      <c r="P69" s="158"/>
      <c r="Q69" s="158"/>
      <c r="R69" s="56"/>
      <c r="S69" s="56"/>
      <c r="T69" s="56"/>
      <c r="U69" s="56"/>
      <c r="V69" s="21"/>
      <c r="W69" s="21"/>
      <c r="X69" s="21"/>
      <c r="Y69" s="21"/>
      <c r="Z69" s="56"/>
      <c r="AA69" s="56"/>
      <c r="AB69" s="248"/>
      <c r="AC69" s="249"/>
      <c r="AD69" s="56"/>
      <c r="AE69" s="57"/>
      <c r="AF69" s="56"/>
      <c r="AG69" s="56"/>
      <c r="AH69" s="21"/>
      <c r="AI69" s="21"/>
      <c r="AJ69" s="56"/>
      <c r="AK69" s="56"/>
      <c r="AL69" s="122">
        <f>AL70+AL71+AL72+AL73+AL74+AL75+AL76</f>
        <v>0</v>
      </c>
      <c r="AM69" s="122">
        <f>AM70+AM71+AM72+AM73+AM74+AM75+AM76</f>
        <v>0</v>
      </c>
      <c r="AN69" s="122">
        <f>AN70+AN71+AN72+AN73+AN74+AN75+AN76</f>
        <v>0</v>
      </c>
      <c r="AO69" s="334">
        <f t="shared" si="0"/>
        <v>0</v>
      </c>
    </row>
    <row r="70" spans="1:41" ht="15">
      <c r="A70" s="34"/>
      <c r="B70" s="37" t="s">
        <v>2</v>
      </c>
      <c r="C70" s="36" t="s">
        <v>0</v>
      </c>
      <c r="D70" s="323">
        <f>'День 7'!AM70</f>
        <v>0</v>
      </c>
      <c r="E70" s="38"/>
      <c r="F70" s="56"/>
      <c r="G70" s="56"/>
      <c r="H70" s="21"/>
      <c r="I70" s="21"/>
      <c r="J70" s="56"/>
      <c r="K70" s="56"/>
      <c r="L70" s="56"/>
      <c r="M70" s="56"/>
      <c r="N70" s="56"/>
      <c r="O70" s="56"/>
      <c r="P70" s="158"/>
      <c r="Q70" s="158"/>
      <c r="R70" s="56"/>
      <c r="S70" s="56"/>
      <c r="T70" s="56"/>
      <c r="U70" s="56"/>
      <c r="V70" s="21"/>
      <c r="W70" s="21"/>
      <c r="X70" s="21"/>
      <c r="Y70" s="21"/>
      <c r="Z70" s="56"/>
      <c r="AA70" s="56"/>
      <c r="AB70" s="248"/>
      <c r="AC70" s="249"/>
      <c r="AD70" s="56"/>
      <c r="AE70" s="57"/>
      <c r="AF70" s="56"/>
      <c r="AG70" s="56"/>
      <c r="AH70" s="21"/>
      <c r="AI70" s="21"/>
      <c r="AJ70" s="56"/>
      <c r="AK70" s="56"/>
      <c r="AL70" s="58">
        <f t="shared" si="1"/>
        <v>0</v>
      </c>
      <c r="AM70" s="58">
        <f t="shared" si="2"/>
        <v>0</v>
      </c>
      <c r="AN70" s="59">
        <f t="shared" si="3"/>
        <v>0</v>
      </c>
      <c r="AO70" s="334">
        <f t="shared" si="0"/>
        <v>0</v>
      </c>
    </row>
    <row r="71" spans="1:41" ht="15">
      <c r="A71" s="34"/>
      <c r="B71" s="37" t="s">
        <v>9</v>
      </c>
      <c r="C71" s="36" t="s">
        <v>0</v>
      </c>
      <c r="D71" s="323">
        <f>'День 7'!AM71</f>
        <v>0</v>
      </c>
      <c r="E71" s="38"/>
      <c r="F71" s="56"/>
      <c r="G71" s="56"/>
      <c r="H71" s="21"/>
      <c r="I71" s="21"/>
      <c r="J71" s="56"/>
      <c r="K71" s="56"/>
      <c r="L71" s="56"/>
      <c r="M71" s="56"/>
      <c r="N71" s="56"/>
      <c r="O71" s="56"/>
      <c r="P71" s="158"/>
      <c r="Q71" s="158"/>
      <c r="R71" s="56"/>
      <c r="S71" s="56"/>
      <c r="T71" s="56"/>
      <c r="U71" s="56"/>
      <c r="V71" s="21"/>
      <c r="W71" s="21"/>
      <c r="X71" s="21"/>
      <c r="Y71" s="21"/>
      <c r="Z71" s="56"/>
      <c r="AA71" s="56"/>
      <c r="AB71" s="248"/>
      <c r="AC71" s="249"/>
      <c r="AD71" s="56"/>
      <c r="AE71" s="57"/>
      <c r="AF71" s="56"/>
      <c r="AG71" s="56"/>
      <c r="AH71" s="21"/>
      <c r="AI71" s="21"/>
      <c r="AJ71" s="56"/>
      <c r="AK71" s="56"/>
      <c r="AL71" s="58">
        <f t="shared" si="1"/>
        <v>0</v>
      </c>
      <c r="AM71" s="58">
        <f t="shared" si="2"/>
        <v>0</v>
      </c>
      <c r="AN71" s="59">
        <f t="shared" si="3"/>
        <v>0</v>
      </c>
      <c r="AO71" s="334">
        <f aca="true" t="shared" si="4" ref="AO71:AO111">(D71+E71)-AN71</f>
        <v>0</v>
      </c>
    </row>
    <row r="72" spans="1:41" ht="15">
      <c r="A72" s="34"/>
      <c r="B72" s="37" t="s">
        <v>60</v>
      </c>
      <c r="C72" s="36" t="s">
        <v>0</v>
      </c>
      <c r="D72" s="323">
        <f>'День 7'!AM72</f>
        <v>0</v>
      </c>
      <c r="E72" s="38"/>
      <c r="F72" s="56"/>
      <c r="G72" s="56"/>
      <c r="H72" s="21"/>
      <c r="I72" s="21"/>
      <c r="J72" s="56"/>
      <c r="K72" s="56"/>
      <c r="L72" s="56"/>
      <c r="M72" s="56"/>
      <c r="N72" s="56"/>
      <c r="O72" s="56"/>
      <c r="P72" s="158"/>
      <c r="Q72" s="158"/>
      <c r="R72" s="56"/>
      <c r="S72" s="56"/>
      <c r="T72" s="56"/>
      <c r="U72" s="56"/>
      <c r="V72" s="21"/>
      <c r="W72" s="21"/>
      <c r="X72" s="21"/>
      <c r="Y72" s="21"/>
      <c r="Z72" s="56"/>
      <c r="AA72" s="56"/>
      <c r="AB72" s="248"/>
      <c r="AC72" s="249"/>
      <c r="AD72" s="56"/>
      <c r="AE72" s="57"/>
      <c r="AF72" s="56"/>
      <c r="AG72" s="56"/>
      <c r="AH72" s="21"/>
      <c r="AI72" s="21"/>
      <c r="AJ72" s="56"/>
      <c r="AK72" s="56"/>
      <c r="AL72" s="58">
        <f t="shared" si="1"/>
        <v>0</v>
      </c>
      <c r="AM72" s="58">
        <f t="shared" si="2"/>
        <v>0</v>
      </c>
      <c r="AN72" s="59">
        <f t="shared" si="3"/>
        <v>0</v>
      </c>
      <c r="AO72" s="334">
        <f t="shared" si="4"/>
        <v>0</v>
      </c>
    </row>
    <row r="73" spans="1:41" ht="15">
      <c r="A73" s="34"/>
      <c r="B73" s="35" t="s">
        <v>47</v>
      </c>
      <c r="C73" s="36" t="s">
        <v>0</v>
      </c>
      <c r="D73" s="323">
        <f>'День 7'!AM73</f>
        <v>0</v>
      </c>
      <c r="E73" s="38"/>
      <c r="F73" s="56"/>
      <c r="G73" s="56"/>
      <c r="H73" s="21"/>
      <c r="I73" s="21"/>
      <c r="J73" s="56"/>
      <c r="K73" s="56"/>
      <c r="L73" s="56"/>
      <c r="M73" s="56"/>
      <c r="N73" s="56"/>
      <c r="O73" s="56"/>
      <c r="P73" s="158"/>
      <c r="Q73" s="158"/>
      <c r="R73" s="56"/>
      <c r="S73" s="56"/>
      <c r="T73" s="56"/>
      <c r="U73" s="56"/>
      <c r="V73" s="21"/>
      <c r="W73" s="21"/>
      <c r="X73" s="202">
        <v>0.0153</v>
      </c>
      <c r="Y73" s="202">
        <v>0.0184</v>
      </c>
      <c r="Z73" s="56"/>
      <c r="AA73" s="56"/>
      <c r="AB73" s="248"/>
      <c r="AC73" s="249"/>
      <c r="AD73" s="56"/>
      <c r="AE73" s="57"/>
      <c r="AF73" s="56"/>
      <c r="AG73" s="56"/>
      <c r="AH73" s="21"/>
      <c r="AI73" s="21"/>
      <c r="AJ73" s="56"/>
      <c r="AK73" s="56"/>
      <c r="AL73" s="58">
        <f t="shared" si="1"/>
        <v>0</v>
      </c>
      <c r="AM73" s="58">
        <f t="shared" si="2"/>
        <v>0</v>
      </c>
      <c r="AN73" s="59">
        <f t="shared" si="3"/>
        <v>0</v>
      </c>
      <c r="AO73" s="334">
        <f t="shared" si="4"/>
        <v>0</v>
      </c>
    </row>
    <row r="74" spans="1:41" ht="15">
      <c r="A74" s="34"/>
      <c r="B74" s="35" t="s">
        <v>50</v>
      </c>
      <c r="C74" s="36" t="s">
        <v>0</v>
      </c>
      <c r="D74" s="323">
        <f>'День 7'!AM74</f>
        <v>0</v>
      </c>
      <c r="E74" s="38"/>
      <c r="F74" s="56"/>
      <c r="G74" s="56"/>
      <c r="H74" s="21"/>
      <c r="I74" s="21"/>
      <c r="J74" s="56"/>
      <c r="K74" s="56"/>
      <c r="L74" s="56"/>
      <c r="M74" s="56"/>
      <c r="N74" s="56"/>
      <c r="O74" s="56"/>
      <c r="P74" s="158"/>
      <c r="Q74" s="158"/>
      <c r="R74" s="56"/>
      <c r="S74" s="56"/>
      <c r="T74" s="56"/>
      <c r="U74" s="56"/>
      <c r="V74" s="21"/>
      <c r="W74" s="21"/>
      <c r="X74" s="21"/>
      <c r="Y74" s="21"/>
      <c r="Z74" s="56"/>
      <c r="AA74" s="56"/>
      <c r="AB74" s="248"/>
      <c r="AC74" s="249"/>
      <c r="AD74" s="56"/>
      <c r="AE74" s="57"/>
      <c r="AF74" s="56"/>
      <c r="AG74" s="56"/>
      <c r="AH74" s="21"/>
      <c r="AI74" s="21"/>
      <c r="AJ74" s="56"/>
      <c r="AK74" s="56"/>
      <c r="AL74" s="58">
        <f t="shared" si="1"/>
        <v>0</v>
      </c>
      <c r="AM74" s="58">
        <f t="shared" si="2"/>
        <v>0</v>
      </c>
      <c r="AN74" s="59">
        <f t="shared" si="3"/>
        <v>0</v>
      </c>
      <c r="AO74" s="334">
        <f t="shared" si="4"/>
        <v>0</v>
      </c>
    </row>
    <row r="75" spans="1:41" ht="15">
      <c r="A75" s="34"/>
      <c r="B75" s="39" t="s">
        <v>64</v>
      </c>
      <c r="C75" s="36" t="s">
        <v>0</v>
      </c>
      <c r="D75" s="323">
        <f>'День 7'!AM75</f>
        <v>0</v>
      </c>
      <c r="E75" s="38"/>
      <c r="F75" s="56"/>
      <c r="G75" s="56"/>
      <c r="H75" s="21"/>
      <c r="I75" s="21"/>
      <c r="J75" s="56"/>
      <c r="K75" s="56"/>
      <c r="L75" s="56"/>
      <c r="M75" s="56"/>
      <c r="N75" s="56"/>
      <c r="O75" s="56"/>
      <c r="P75" s="158"/>
      <c r="Q75" s="158"/>
      <c r="R75" s="56"/>
      <c r="S75" s="56"/>
      <c r="T75" s="56"/>
      <c r="U75" s="56"/>
      <c r="V75" s="21"/>
      <c r="W75" s="21"/>
      <c r="X75" s="21"/>
      <c r="Y75" s="21"/>
      <c r="Z75" s="56"/>
      <c r="AA75" s="56"/>
      <c r="AB75" s="248"/>
      <c r="AC75" s="249"/>
      <c r="AD75" s="56"/>
      <c r="AE75" s="57"/>
      <c r="AF75" s="56"/>
      <c r="AG75" s="56"/>
      <c r="AH75" s="21"/>
      <c r="AI75" s="21"/>
      <c r="AJ75" s="56"/>
      <c r="AK75" s="56"/>
      <c r="AL75" s="58">
        <f aca="true" t="shared" si="5" ref="AL75:AL110">(AJ75+AF75+AD75+AB75+Z75+X75+V75+T75+R75+P75+N75+L75+J75+H75+F75+AH75)*$AL$3</f>
        <v>0</v>
      </c>
      <c r="AM75" s="58">
        <f aca="true" t="shared" si="6" ref="AM75:AM110">(AK75+AG75+AE75+AC75+AA75+Y75+W75+U75+S75+Q75+O75+M75+K75+I75+G75+AI75)*$AM$3</f>
        <v>0</v>
      </c>
      <c r="AN75" s="59">
        <f aca="true" t="shared" si="7" ref="AN75:AN110">AM75+AL75</f>
        <v>0</v>
      </c>
      <c r="AO75" s="334">
        <f t="shared" si="4"/>
        <v>0</v>
      </c>
    </row>
    <row r="76" spans="1:41" ht="15">
      <c r="A76" s="34"/>
      <c r="B76" s="35" t="s">
        <v>15</v>
      </c>
      <c r="C76" s="36" t="s">
        <v>0</v>
      </c>
      <c r="D76" s="323">
        <f>'День 7'!AM76</f>
        <v>0</v>
      </c>
      <c r="E76" s="38"/>
      <c r="F76" s="56"/>
      <c r="G76" s="56"/>
      <c r="H76" s="21"/>
      <c r="I76" s="21"/>
      <c r="J76" s="56"/>
      <c r="K76" s="56"/>
      <c r="L76" s="56"/>
      <c r="M76" s="56"/>
      <c r="N76" s="56"/>
      <c r="O76" s="56"/>
      <c r="P76" s="158"/>
      <c r="Q76" s="158"/>
      <c r="R76" s="56"/>
      <c r="S76" s="56"/>
      <c r="T76" s="56"/>
      <c r="U76" s="56"/>
      <c r="V76" s="21"/>
      <c r="W76" s="21"/>
      <c r="X76" s="21"/>
      <c r="Y76" s="21"/>
      <c r="Z76" s="56"/>
      <c r="AA76" s="56"/>
      <c r="AB76" s="248"/>
      <c r="AC76" s="249"/>
      <c r="AD76" s="56"/>
      <c r="AE76" s="57"/>
      <c r="AF76" s="56"/>
      <c r="AG76" s="56"/>
      <c r="AH76" s="21"/>
      <c r="AI76" s="21"/>
      <c r="AJ76" s="56"/>
      <c r="AK76" s="56"/>
      <c r="AL76" s="58">
        <f t="shared" si="5"/>
        <v>0</v>
      </c>
      <c r="AM76" s="58">
        <f t="shared" si="6"/>
        <v>0</v>
      </c>
      <c r="AN76" s="59">
        <f t="shared" si="7"/>
        <v>0</v>
      </c>
      <c r="AO76" s="334">
        <f t="shared" si="4"/>
        <v>0</v>
      </c>
    </row>
    <row r="77" spans="1:41" ht="15">
      <c r="A77" s="117">
        <v>23</v>
      </c>
      <c r="B77" s="119" t="s">
        <v>12</v>
      </c>
      <c r="C77" s="119" t="s">
        <v>0</v>
      </c>
      <c r="D77" s="323">
        <f>'День 7'!AM77</f>
        <v>0</v>
      </c>
      <c r="E77" s="128"/>
      <c r="F77" s="56"/>
      <c r="G77" s="56"/>
      <c r="H77" s="108"/>
      <c r="I77" s="108"/>
      <c r="J77" s="56"/>
      <c r="K77" s="56"/>
      <c r="L77" s="56"/>
      <c r="M77" s="56"/>
      <c r="N77" s="56"/>
      <c r="O77" s="56"/>
      <c r="P77" s="158"/>
      <c r="Q77" s="158"/>
      <c r="R77" s="238">
        <v>0.02394</v>
      </c>
      <c r="S77" s="238">
        <v>0.03192</v>
      </c>
      <c r="T77" s="210">
        <v>0.1447</v>
      </c>
      <c r="U77" s="210">
        <v>0.193</v>
      </c>
      <c r="V77" s="108"/>
      <c r="W77" s="108"/>
      <c r="X77" s="108"/>
      <c r="Y77" s="108"/>
      <c r="Z77" s="56"/>
      <c r="AA77" s="56"/>
      <c r="AB77" s="248"/>
      <c r="AC77" s="249"/>
      <c r="AD77" s="56"/>
      <c r="AE77" s="57"/>
      <c r="AF77" s="56"/>
      <c r="AG77" s="56"/>
      <c r="AH77" s="108"/>
      <c r="AI77" s="108"/>
      <c r="AJ77" s="56"/>
      <c r="AK77" s="56"/>
      <c r="AL77" s="107">
        <f t="shared" si="5"/>
        <v>0</v>
      </c>
      <c r="AM77" s="107">
        <f t="shared" si="6"/>
        <v>0</v>
      </c>
      <c r="AN77" s="107">
        <f t="shared" si="7"/>
        <v>0</v>
      </c>
      <c r="AO77" s="334">
        <f t="shared" si="4"/>
        <v>0</v>
      </c>
    </row>
    <row r="78" spans="1:41" ht="15">
      <c r="A78" s="117">
        <v>24</v>
      </c>
      <c r="B78" s="124" t="s">
        <v>167</v>
      </c>
      <c r="C78" s="119" t="s">
        <v>0</v>
      </c>
      <c r="D78" s="323">
        <f>'День 7'!AM78</f>
        <v>0</v>
      </c>
      <c r="E78" s="128"/>
      <c r="F78" s="56"/>
      <c r="G78" s="56"/>
      <c r="H78" s="21"/>
      <c r="I78" s="21"/>
      <c r="J78" s="56"/>
      <c r="K78" s="56"/>
      <c r="L78" s="56"/>
      <c r="M78" s="56"/>
      <c r="N78" s="56"/>
      <c r="O78" s="56"/>
      <c r="P78" s="158"/>
      <c r="Q78" s="158"/>
      <c r="R78" s="56"/>
      <c r="S78" s="56"/>
      <c r="T78" s="56"/>
      <c r="U78" s="56"/>
      <c r="V78" s="21"/>
      <c r="W78" s="21"/>
      <c r="X78" s="21"/>
      <c r="Y78" s="21"/>
      <c r="Z78" s="56"/>
      <c r="AA78" s="56"/>
      <c r="AB78" s="248"/>
      <c r="AC78" s="249"/>
      <c r="AD78" s="56"/>
      <c r="AE78" s="57"/>
      <c r="AF78" s="56"/>
      <c r="AG78" s="56"/>
      <c r="AH78" s="21"/>
      <c r="AI78" s="21"/>
      <c r="AJ78" s="56"/>
      <c r="AK78" s="56"/>
      <c r="AL78" s="122">
        <f>AL79+AL80+AL81+AL82+AL83+AL84+AL85+AL86+AL87+AL88+AL89+AL90+AL91+AL92+AL93+AL94+AL95+AL96+AL97</f>
        <v>0</v>
      </c>
      <c r="AM78" s="122">
        <f>AM79+AM80+AM81+AM82+AM83+AM84+AM85+AM86+AM87+AM88+AM89+AM90+AM91+AM92+AM93+AM94+AM95+AM96+AM97</f>
        <v>0</v>
      </c>
      <c r="AN78" s="122">
        <f>AN79+AN80+AN81+AN82+AN83+AN84+AN85+AN86+AN87+AN88+AN89+AN90+AN91+AN92+AN93+AN94+AN95+AN96+AN97</f>
        <v>0</v>
      </c>
      <c r="AO78" s="334">
        <f t="shared" si="4"/>
        <v>0</v>
      </c>
    </row>
    <row r="79" spans="1:41" ht="15">
      <c r="A79" s="34"/>
      <c r="B79" s="35" t="s">
        <v>11</v>
      </c>
      <c r="C79" s="36" t="s">
        <v>0</v>
      </c>
      <c r="D79" s="323">
        <f>'День 7'!AM79</f>
        <v>0</v>
      </c>
      <c r="E79" s="38"/>
      <c r="F79" s="56"/>
      <c r="G79" s="56"/>
      <c r="H79" s="21"/>
      <c r="I79" s="21"/>
      <c r="J79" s="56"/>
      <c r="K79" s="56"/>
      <c r="L79" s="56"/>
      <c r="M79" s="56"/>
      <c r="N79" s="56"/>
      <c r="O79" s="56"/>
      <c r="P79" s="158"/>
      <c r="Q79" s="158"/>
      <c r="R79" s="210">
        <v>0.0375</v>
      </c>
      <c r="S79" s="210">
        <v>0.05</v>
      </c>
      <c r="T79" s="56"/>
      <c r="U79" s="56"/>
      <c r="V79" s="21"/>
      <c r="W79" s="21"/>
      <c r="X79" s="21"/>
      <c r="Y79" s="21"/>
      <c r="Z79" s="56"/>
      <c r="AA79" s="56"/>
      <c r="AB79" s="248"/>
      <c r="AC79" s="249"/>
      <c r="AD79" s="56"/>
      <c r="AE79" s="57"/>
      <c r="AF79" s="56"/>
      <c r="AG79" s="56"/>
      <c r="AH79" s="21"/>
      <c r="AI79" s="21"/>
      <c r="AJ79" s="56"/>
      <c r="AK79" s="56"/>
      <c r="AL79" s="58">
        <f t="shared" si="5"/>
        <v>0</v>
      </c>
      <c r="AM79" s="58">
        <f t="shared" si="6"/>
        <v>0</v>
      </c>
      <c r="AN79" s="59">
        <f t="shared" si="7"/>
        <v>0</v>
      </c>
      <c r="AO79" s="334">
        <f t="shared" si="4"/>
        <v>0</v>
      </c>
    </row>
    <row r="80" spans="1:41" ht="15">
      <c r="A80" s="34"/>
      <c r="B80" s="35" t="s">
        <v>22</v>
      </c>
      <c r="C80" s="36" t="s">
        <v>0</v>
      </c>
      <c r="D80" s="323">
        <f>'День 7'!AM80</f>
        <v>0</v>
      </c>
      <c r="E80" s="38"/>
      <c r="F80" s="56"/>
      <c r="G80" s="56"/>
      <c r="H80" s="21"/>
      <c r="I80" s="21"/>
      <c r="J80" s="56"/>
      <c r="K80" s="56"/>
      <c r="L80" s="56"/>
      <c r="M80" s="56"/>
      <c r="N80" s="56"/>
      <c r="O80" s="56"/>
      <c r="P80" s="158"/>
      <c r="Q80" s="158"/>
      <c r="R80" s="210">
        <v>0.00714</v>
      </c>
      <c r="S80" s="210">
        <v>0.00952</v>
      </c>
      <c r="T80" s="210">
        <v>0.0113</v>
      </c>
      <c r="U80" s="210">
        <v>0.015</v>
      </c>
      <c r="V80" s="21"/>
      <c r="W80" s="21"/>
      <c r="X80" s="21"/>
      <c r="Y80" s="21"/>
      <c r="Z80" s="56"/>
      <c r="AA80" s="56"/>
      <c r="AB80" s="248"/>
      <c r="AC80" s="249"/>
      <c r="AD80" s="56"/>
      <c r="AE80" s="57"/>
      <c r="AF80" s="56"/>
      <c r="AG80" s="56"/>
      <c r="AH80" s="21"/>
      <c r="AI80" s="21"/>
      <c r="AJ80" s="56"/>
      <c r="AK80" s="56"/>
      <c r="AL80" s="58">
        <f t="shared" si="5"/>
        <v>0</v>
      </c>
      <c r="AM80" s="58">
        <f t="shared" si="6"/>
        <v>0</v>
      </c>
      <c r="AN80" s="59">
        <f t="shared" si="7"/>
        <v>0</v>
      </c>
      <c r="AO80" s="334">
        <f t="shared" si="4"/>
        <v>0</v>
      </c>
    </row>
    <row r="81" spans="1:41" ht="15">
      <c r="A81" s="34"/>
      <c r="B81" s="35" t="s">
        <v>30</v>
      </c>
      <c r="C81" s="36" t="s">
        <v>0</v>
      </c>
      <c r="D81" s="323">
        <f>'День 7'!AM81</f>
        <v>0</v>
      </c>
      <c r="E81" s="38"/>
      <c r="F81" s="56"/>
      <c r="G81" s="56"/>
      <c r="H81" s="21"/>
      <c r="I81" s="21"/>
      <c r="J81" s="56"/>
      <c r="K81" s="56"/>
      <c r="L81" s="156"/>
      <c r="M81" s="156"/>
      <c r="N81" s="56"/>
      <c r="O81" s="56"/>
      <c r="P81" s="258"/>
      <c r="Q81" s="258"/>
      <c r="R81" s="238">
        <v>0.0075</v>
      </c>
      <c r="S81" s="238">
        <v>0.0125</v>
      </c>
      <c r="T81" s="210">
        <v>0.0059</v>
      </c>
      <c r="U81" s="210">
        <v>0.0079</v>
      </c>
      <c r="V81" s="21"/>
      <c r="W81" s="21"/>
      <c r="X81" s="21"/>
      <c r="Y81" s="21"/>
      <c r="Z81" s="56"/>
      <c r="AA81" s="56"/>
      <c r="AB81" s="248"/>
      <c r="AC81" s="249"/>
      <c r="AD81" s="56"/>
      <c r="AE81" s="57"/>
      <c r="AF81" s="56"/>
      <c r="AG81" s="56"/>
      <c r="AH81" s="21"/>
      <c r="AI81" s="21"/>
      <c r="AJ81" s="56"/>
      <c r="AK81" s="56"/>
      <c r="AL81" s="58">
        <f t="shared" si="5"/>
        <v>0</v>
      </c>
      <c r="AM81" s="58">
        <f t="shared" si="6"/>
        <v>0</v>
      </c>
      <c r="AN81" s="59">
        <f t="shared" si="7"/>
        <v>0</v>
      </c>
      <c r="AO81" s="334">
        <f t="shared" si="4"/>
        <v>0</v>
      </c>
    </row>
    <row r="82" spans="1:41" ht="15">
      <c r="A82" s="34"/>
      <c r="B82" s="35" t="s">
        <v>40</v>
      </c>
      <c r="C82" s="36" t="s">
        <v>0</v>
      </c>
      <c r="D82" s="323">
        <f>'День 7'!AM82</f>
        <v>0</v>
      </c>
      <c r="E82" s="38"/>
      <c r="F82" s="56"/>
      <c r="G82" s="56"/>
      <c r="H82" s="21"/>
      <c r="I82" s="21"/>
      <c r="J82" s="56"/>
      <c r="K82" s="56"/>
      <c r="L82" s="56"/>
      <c r="M82" s="56"/>
      <c r="N82" s="56"/>
      <c r="O82" s="56"/>
      <c r="P82" s="226">
        <v>0.04864</v>
      </c>
      <c r="Q82" s="226">
        <v>0.07296</v>
      </c>
      <c r="R82" s="56"/>
      <c r="S82" s="56"/>
      <c r="T82" s="56"/>
      <c r="U82" s="56"/>
      <c r="V82" s="21"/>
      <c r="W82" s="21"/>
      <c r="X82" s="21"/>
      <c r="Y82" s="21"/>
      <c r="Z82" s="56"/>
      <c r="AA82" s="56"/>
      <c r="AB82" s="248"/>
      <c r="AC82" s="249"/>
      <c r="AD82" s="56"/>
      <c r="AE82" s="57"/>
      <c r="AF82" s="56"/>
      <c r="AG82" s="56"/>
      <c r="AH82" s="21"/>
      <c r="AI82" s="21"/>
      <c r="AJ82" s="56"/>
      <c r="AK82" s="56"/>
      <c r="AL82" s="58">
        <f t="shared" si="5"/>
        <v>0</v>
      </c>
      <c r="AM82" s="58">
        <f t="shared" si="6"/>
        <v>0</v>
      </c>
      <c r="AN82" s="59">
        <f t="shared" si="7"/>
        <v>0</v>
      </c>
      <c r="AO82" s="334">
        <f t="shared" si="4"/>
        <v>0</v>
      </c>
    </row>
    <row r="83" spans="1:41" ht="15">
      <c r="A83" s="34"/>
      <c r="B83" s="35" t="s">
        <v>32</v>
      </c>
      <c r="C83" s="36" t="s">
        <v>0</v>
      </c>
      <c r="D83" s="323">
        <f>'День 7'!AM83</f>
        <v>0</v>
      </c>
      <c r="E83" s="38"/>
      <c r="F83" s="56"/>
      <c r="G83" s="56"/>
      <c r="H83" s="21"/>
      <c r="I83" s="21"/>
      <c r="J83" s="56"/>
      <c r="K83" s="56"/>
      <c r="L83" s="56"/>
      <c r="M83" s="56"/>
      <c r="N83" s="56"/>
      <c r="O83" s="56"/>
      <c r="P83" s="158"/>
      <c r="Q83" s="158"/>
      <c r="R83" s="56"/>
      <c r="S83" s="56"/>
      <c r="T83" s="56"/>
      <c r="U83" s="56"/>
      <c r="V83" s="21"/>
      <c r="W83" s="21"/>
      <c r="X83" s="21"/>
      <c r="Y83" s="21"/>
      <c r="Z83" s="56"/>
      <c r="AA83" s="56"/>
      <c r="AB83" s="248"/>
      <c r="AC83" s="249"/>
      <c r="AD83" s="56"/>
      <c r="AE83" s="57"/>
      <c r="AF83" s="56"/>
      <c r="AG83" s="56"/>
      <c r="AH83" s="21"/>
      <c r="AI83" s="21"/>
      <c r="AJ83" s="56"/>
      <c r="AK83" s="56"/>
      <c r="AL83" s="58">
        <f t="shared" si="5"/>
        <v>0</v>
      </c>
      <c r="AM83" s="58">
        <f t="shared" si="6"/>
        <v>0</v>
      </c>
      <c r="AN83" s="59">
        <f t="shared" si="7"/>
        <v>0</v>
      </c>
      <c r="AO83" s="334">
        <f t="shared" si="4"/>
        <v>0</v>
      </c>
    </row>
    <row r="84" spans="1:41" ht="15">
      <c r="A84" s="34"/>
      <c r="B84" s="43" t="s">
        <v>46</v>
      </c>
      <c r="C84" s="36" t="s">
        <v>0</v>
      </c>
      <c r="D84" s="323">
        <f>'День 7'!AM84</f>
        <v>0</v>
      </c>
      <c r="E84" s="38"/>
      <c r="F84" s="56"/>
      <c r="G84" s="56"/>
      <c r="H84" s="21"/>
      <c r="I84" s="21"/>
      <c r="J84" s="56"/>
      <c r="K84" s="56"/>
      <c r="L84" s="56"/>
      <c r="M84" s="56"/>
      <c r="N84" s="56"/>
      <c r="O84" s="56"/>
      <c r="P84" s="158"/>
      <c r="Q84" s="158"/>
      <c r="R84" s="56"/>
      <c r="S84" s="56"/>
      <c r="T84" s="56"/>
      <c r="U84" s="56"/>
      <c r="V84" s="21"/>
      <c r="W84" s="21"/>
      <c r="X84" s="21"/>
      <c r="Y84" s="21"/>
      <c r="Z84" s="56"/>
      <c r="AA84" s="56"/>
      <c r="AB84" s="248"/>
      <c r="AC84" s="249"/>
      <c r="AD84" s="56"/>
      <c r="AE84" s="57"/>
      <c r="AF84" s="56"/>
      <c r="AG84" s="56"/>
      <c r="AH84" s="21"/>
      <c r="AI84" s="21"/>
      <c r="AJ84" s="56"/>
      <c r="AK84" s="56"/>
      <c r="AL84" s="58">
        <f t="shared" si="5"/>
        <v>0</v>
      </c>
      <c r="AM84" s="58">
        <f t="shared" si="6"/>
        <v>0</v>
      </c>
      <c r="AN84" s="59">
        <f t="shared" si="7"/>
        <v>0</v>
      </c>
      <c r="AO84" s="334">
        <f t="shared" si="4"/>
        <v>0</v>
      </c>
    </row>
    <row r="85" spans="1:41" ht="15">
      <c r="A85" s="34"/>
      <c r="B85" s="37" t="s">
        <v>99</v>
      </c>
      <c r="C85" s="36" t="s">
        <v>0</v>
      </c>
      <c r="D85" s="323">
        <f>'День 7'!AM85</f>
        <v>0</v>
      </c>
      <c r="E85" s="38"/>
      <c r="F85" s="56"/>
      <c r="G85" s="56"/>
      <c r="H85" s="21"/>
      <c r="I85" s="21"/>
      <c r="J85" s="56"/>
      <c r="K85" s="56"/>
      <c r="L85" s="56"/>
      <c r="M85" s="56"/>
      <c r="N85" s="56"/>
      <c r="O85" s="56"/>
      <c r="P85" s="158"/>
      <c r="Q85" s="158"/>
      <c r="R85" s="56"/>
      <c r="S85" s="56"/>
      <c r="T85" s="56"/>
      <c r="U85" s="56"/>
      <c r="V85" s="21"/>
      <c r="W85" s="21"/>
      <c r="X85" s="21"/>
      <c r="Y85" s="21"/>
      <c r="Z85" s="56"/>
      <c r="AA85" s="56"/>
      <c r="AB85" s="248"/>
      <c r="AC85" s="249"/>
      <c r="AD85" s="56"/>
      <c r="AE85" s="57"/>
      <c r="AF85" s="56"/>
      <c r="AG85" s="56"/>
      <c r="AH85" s="21"/>
      <c r="AI85" s="21"/>
      <c r="AJ85" s="56"/>
      <c r="AK85" s="56"/>
      <c r="AL85" s="58">
        <f t="shared" si="5"/>
        <v>0</v>
      </c>
      <c r="AM85" s="58">
        <f t="shared" si="6"/>
        <v>0</v>
      </c>
      <c r="AN85" s="59">
        <f t="shared" si="7"/>
        <v>0</v>
      </c>
      <c r="AO85" s="334">
        <f t="shared" si="4"/>
        <v>0</v>
      </c>
    </row>
    <row r="86" spans="1:41" ht="15">
      <c r="A86" s="34"/>
      <c r="B86" s="35" t="s">
        <v>129</v>
      </c>
      <c r="C86" s="36" t="s">
        <v>0</v>
      </c>
      <c r="D86" s="323">
        <f>'День 7'!AM86</f>
        <v>0</v>
      </c>
      <c r="E86" s="38"/>
      <c r="F86" s="56"/>
      <c r="G86" s="56"/>
      <c r="H86" s="21"/>
      <c r="I86" s="21"/>
      <c r="J86" s="56"/>
      <c r="K86" s="56"/>
      <c r="L86" s="56"/>
      <c r="M86" s="56"/>
      <c r="N86" s="56"/>
      <c r="O86" s="56"/>
      <c r="P86" s="158"/>
      <c r="Q86" s="158"/>
      <c r="R86" s="56"/>
      <c r="S86" s="56"/>
      <c r="T86" s="56"/>
      <c r="U86" s="56"/>
      <c r="V86" s="21"/>
      <c r="W86" s="21"/>
      <c r="X86" s="21"/>
      <c r="Y86" s="21"/>
      <c r="Z86" s="56"/>
      <c r="AA86" s="56"/>
      <c r="AB86" s="248"/>
      <c r="AC86" s="249"/>
      <c r="AD86" s="56"/>
      <c r="AE86" s="57"/>
      <c r="AF86" s="56"/>
      <c r="AG86" s="56"/>
      <c r="AH86" s="21"/>
      <c r="AI86" s="21"/>
      <c r="AJ86" s="56"/>
      <c r="AK86" s="56"/>
      <c r="AL86" s="58">
        <f t="shared" si="5"/>
        <v>0</v>
      </c>
      <c r="AM86" s="58">
        <f t="shared" si="6"/>
        <v>0</v>
      </c>
      <c r="AN86" s="59">
        <f t="shared" si="7"/>
        <v>0</v>
      </c>
      <c r="AO86" s="334">
        <f t="shared" si="4"/>
        <v>0</v>
      </c>
    </row>
    <row r="87" spans="1:41" ht="15">
      <c r="A87" s="34"/>
      <c r="B87" s="37" t="s">
        <v>362</v>
      </c>
      <c r="C87" s="36" t="s">
        <v>0</v>
      </c>
      <c r="D87" s="323">
        <f>'День 7'!AM87</f>
        <v>0</v>
      </c>
      <c r="E87" s="38"/>
      <c r="F87" s="56"/>
      <c r="G87" s="56"/>
      <c r="H87" s="21"/>
      <c r="I87" s="21"/>
      <c r="J87" s="56"/>
      <c r="K87" s="56"/>
      <c r="L87" s="56"/>
      <c r="M87" s="56"/>
      <c r="N87" s="56"/>
      <c r="O87" s="56"/>
      <c r="P87" s="158"/>
      <c r="Q87" s="158"/>
      <c r="R87" s="56"/>
      <c r="S87" s="56"/>
      <c r="T87" s="56"/>
      <c r="U87" s="56"/>
      <c r="V87" s="21"/>
      <c r="W87" s="21"/>
      <c r="X87" s="21"/>
      <c r="Y87" s="21"/>
      <c r="Z87" s="56"/>
      <c r="AA87" s="56"/>
      <c r="AB87" s="248"/>
      <c r="AC87" s="249"/>
      <c r="AD87" s="56"/>
      <c r="AE87" s="57"/>
      <c r="AF87" s="56"/>
      <c r="AG87" s="56"/>
      <c r="AH87" s="21"/>
      <c r="AI87" s="21"/>
      <c r="AJ87" s="56"/>
      <c r="AK87" s="56"/>
      <c r="AL87" s="58">
        <f t="shared" si="5"/>
        <v>0</v>
      </c>
      <c r="AM87" s="58">
        <f t="shared" si="6"/>
        <v>0</v>
      </c>
      <c r="AN87" s="59">
        <f t="shared" si="7"/>
        <v>0</v>
      </c>
      <c r="AO87" s="334">
        <f t="shared" si="4"/>
        <v>0</v>
      </c>
    </row>
    <row r="88" spans="1:41" ht="15">
      <c r="A88" s="34"/>
      <c r="B88" s="37" t="s">
        <v>180</v>
      </c>
      <c r="C88" s="36" t="s">
        <v>0</v>
      </c>
      <c r="D88" s="323">
        <f>'День 7'!AM88</f>
        <v>0</v>
      </c>
      <c r="E88" s="38"/>
      <c r="F88" s="56"/>
      <c r="G88" s="56"/>
      <c r="H88" s="21"/>
      <c r="I88" s="21"/>
      <c r="J88" s="56"/>
      <c r="K88" s="56"/>
      <c r="L88" s="56"/>
      <c r="M88" s="56"/>
      <c r="N88" s="56"/>
      <c r="O88" s="56"/>
      <c r="P88" s="158"/>
      <c r="Q88" s="158"/>
      <c r="R88" s="56"/>
      <c r="S88" s="56"/>
      <c r="T88" s="56"/>
      <c r="U88" s="56"/>
      <c r="V88" s="21"/>
      <c r="W88" s="21"/>
      <c r="X88" s="21"/>
      <c r="Y88" s="21"/>
      <c r="Z88" s="56"/>
      <c r="AA88" s="56"/>
      <c r="AB88" s="248"/>
      <c r="AC88" s="249"/>
      <c r="AD88" s="56"/>
      <c r="AE88" s="57"/>
      <c r="AF88" s="56"/>
      <c r="AG88" s="56"/>
      <c r="AH88" s="21"/>
      <c r="AI88" s="21"/>
      <c r="AJ88" s="56"/>
      <c r="AK88" s="56"/>
      <c r="AL88" s="58">
        <f t="shared" si="5"/>
        <v>0</v>
      </c>
      <c r="AM88" s="58">
        <f t="shared" si="6"/>
        <v>0</v>
      </c>
      <c r="AN88" s="59">
        <f t="shared" si="7"/>
        <v>0</v>
      </c>
      <c r="AO88" s="334">
        <f t="shared" si="4"/>
        <v>0</v>
      </c>
    </row>
    <row r="89" spans="1:41" ht="15">
      <c r="A89" s="34"/>
      <c r="B89" s="37" t="s">
        <v>95</v>
      </c>
      <c r="C89" s="36" t="s">
        <v>0</v>
      </c>
      <c r="D89" s="323">
        <f>'День 7'!AM89</f>
        <v>0</v>
      </c>
      <c r="E89" s="38"/>
      <c r="F89" s="56"/>
      <c r="G89" s="56"/>
      <c r="H89" s="21"/>
      <c r="I89" s="21"/>
      <c r="J89" s="56"/>
      <c r="K89" s="56"/>
      <c r="L89" s="56"/>
      <c r="M89" s="56"/>
      <c r="N89" s="56"/>
      <c r="O89" s="56"/>
      <c r="P89" s="158"/>
      <c r="Q89" s="158"/>
      <c r="R89" s="56"/>
      <c r="S89" s="56"/>
      <c r="T89" s="56"/>
      <c r="U89" s="56"/>
      <c r="V89" s="21"/>
      <c r="W89" s="21"/>
      <c r="X89" s="21"/>
      <c r="Y89" s="21"/>
      <c r="Z89" s="56"/>
      <c r="AA89" s="56"/>
      <c r="AB89" s="248"/>
      <c r="AC89" s="249"/>
      <c r="AD89" s="56"/>
      <c r="AE89" s="57"/>
      <c r="AF89" s="56"/>
      <c r="AG89" s="56"/>
      <c r="AH89" s="21"/>
      <c r="AI89" s="21"/>
      <c r="AJ89" s="56"/>
      <c r="AK89" s="56"/>
      <c r="AL89" s="58">
        <f t="shared" si="5"/>
        <v>0</v>
      </c>
      <c r="AM89" s="58">
        <f t="shared" si="6"/>
        <v>0</v>
      </c>
      <c r="AN89" s="59">
        <f t="shared" si="7"/>
        <v>0</v>
      </c>
      <c r="AO89" s="334">
        <f t="shared" si="4"/>
        <v>0</v>
      </c>
    </row>
    <row r="90" spans="1:41" ht="15">
      <c r="A90" s="34"/>
      <c r="B90" s="37" t="s">
        <v>100</v>
      </c>
      <c r="C90" s="36" t="s">
        <v>0</v>
      </c>
      <c r="D90" s="323">
        <f>'День 7'!AM90</f>
        <v>0</v>
      </c>
      <c r="E90" s="38"/>
      <c r="F90" s="56"/>
      <c r="G90" s="56"/>
      <c r="H90" s="21"/>
      <c r="I90" s="21"/>
      <c r="J90" s="56"/>
      <c r="K90" s="56"/>
      <c r="L90" s="56"/>
      <c r="M90" s="56"/>
      <c r="N90" s="56"/>
      <c r="O90" s="56"/>
      <c r="P90" s="158"/>
      <c r="Q90" s="158"/>
      <c r="R90" s="56"/>
      <c r="S90" s="56"/>
      <c r="T90" s="56"/>
      <c r="U90" s="56"/>
      <c r="V90" s="21"/>
      <c r="W90" s="21"/>
      <c r="X90" s="21"/>
      <c r="Y90" s="21"/>
      <c r="Z90" s="56"/>
      <c r="AA90" s="56"/>
      <c r="AB90" s="248"/>
      <c r="AC90" s="249"/>
      <c r="AD90" s="56"/>
      <c r="AE90" s="57"/>
      <c r="AF90" s="56"/>
      <c r="AG90" s="56"/>
      <c r="AH90" s="21"/>
      <c r="AI90" s="21"/>
      <c r="AJ90" s="56"/>
      <c r="AK90" s="56"/>
      <c r="AL90" s="58">
        <f t="shared" si="5"/>
        <v>0</v>
      </c>
      <c r="AM90" s="58">
        <f t="shared" si="6"/>
        <v>0</v>
      </c>
      <c r="AN90" s="59">
        <f t="shared" si="7"/>
        <v>0</v>
      </c>
      <c r="AO90" s="334">
        <f t="shared" si="4"/>
        <v>0</v>
      </c>
    </row>
    <row r="91" spans="1:41" ht="15">
      <c r="A91" s="34"/>
      <c r="B91" s="35" t="s">
        <v>33</v>
      </c>
      <c r="C91" s="36" t="s">
        <v>0</v>
      </c>
      <c r="D91" s="323">
        <f>'День 7'!AM91</f>
        <v>0</v>
      </c>
      <c r="E91" s="38"/>
      <c r="F91" s="56"/>
      <c r="G91" s="56"/>
      <c r="H91" s="21"/>
      <c r="I91" s="21"/>
      <c r="J91" s="56"/>
      <c r="K91" s="56"/>
      <c r="L91" s="56"/>
      <c r="M91" s="56"/>
      <c r="N91" s="56"/>
      <c r="O91" s="56"/>
      <c r="P91" s="158"/>
      <c r="Q91" s="158"/>
      <c r="R91" s="56"/>
      <c r="S91" s="56"/>
      <c r="T91" s="56"/>
      <c r="U91" s="56"/>
      <c r="V91" s="21"/>
      <c r="W91" s="21"/>
      <c r="X91" s="21"/>
      <c r="Y91" s="21"/>
      <c r="Z91" s="56"/>
      <c r="AA91" s="56"/>
      <c r="AB91" s="248"/>
      <c r="AC91" s="249"/>
      <c r="AD91" s="56"/>
      <c r="AE91" s="57"/>
      <c r="AF91" s="56"/>
      <c r="AG91" s="56"/>
      <c r="AH91" s="21"/>
      <c r="AI91" s="21"/>
      <c r="AJ91" s="56"/>
      <c r="AK91" s="56"/>
      <c r="AL91" s="58">
        <f t="shared" si="5"/>
        <v>0</v>
      </c>
      <c r="AM91" s="58">
        <f t="shared" si="6"/>
        <v>0</v>
      </c>
      <c r="AN91" s="59">
        <f t="shared" si="7"/>
        <v>0</v>
      </c>
      <c r="AO91" s="334">
        <f t="shared" si="4"/>
        <v>0</v>
      </c>
    </row>
    <row r="92" spans="1:41" ht="15.75" customHeight="1">
      <c r="A92" s="34"/>
      <c r="B92" s="35" t="s">
        <v>45</v>
      </c>
      <c r="C92" s="36" t="s">
        <v>0</v>
      </c>
      <c r="D92" s="323">
        <f>'День 7'!AM92</f>
        <v>0</v>
      </c>
      <c r="E92" s="38"/>
      <c r="F92" s="56"/>
      <c r="G92" s="56"/>
      <c r="H92" s="21"/>
      <c r="I92" s="21"/>
      <c r="J92" s="56"/>
      <c r="K92" s="56"/>
      <c r="L92" s="56"/>
      <c r="M92" s="56"/>
      <c r="N92" s="56"/>
      <c r="O92" s="56"/>
      <c r="P92" s="158"/>
      <c r="Q92" s="158"/>
      <c r="R92" s="56"/>
      <c r="S92" s="56"/>
      <c r="T92" s="56"/>
      <c r="U92" s="56"/>
      <c r="V92" s="21"/>
      <c r="W92" s="21"/>
      <c r="X92" s="21"/>
      <c r="Y92" s="21"/>
      <c r="Z92" s="56"/>
      <c r="AA92" s="56"/>
      <c r="AB92" s="248"/>
      <c r="AC92" s="249"/>
      <c r="AD92" s="56"/>
      <c r="AE92" s="57"/>
      <c r="AF92" s="56"/>
      <c r="AG92" s="56"/>
      <c r="AH92" s="21"/>
      <c r="AI92" s="21"/>
      <c r="AJ92" s="56"/>
      <c r="AK92" s="56"/>
      <c r="AL92" s="58">
        <f t="shared" si="5"/>
        <v>0</v>
      </c>
      <c r="AM92" s="58">
        <f t="shared" si="6"/>
        <v>0</v>
      </c>
      <c r="AN92" s="59">
        <f t="shared" si="7"/>
        <v>0</v>
      </c>
      <c r="AO92" s="334">
        <f t="shared" si="4"/>
        <v>0</v>
      </c>
    </row>
    <row r="93" spans="1:41" ht="15.75" customHeight="1">
      <c r="A93" s="34"/>
      <c r="B93" s="43" t="s">
        <v>153</v>
      </c>
      <c r="C93" s="36" t="s">
        <v>0</v>
      </c>
      <c r="D93" s="323">
        <f>'День 7'!AM93</f>
        <v>0</v>
      </c>
      <c r="E93" s="38"/>
      <c r="F93" s="56"/>
      <c r="G93" s="56"/>
      <c r="H93" s="21"/>
      <c r="I93" s="21"/>
      <c r="J93" s="56"/>
      <c r="K93" s="56"/>
      <c r="L93" s="56"/>
      <c r="M93" s="56"/>
      <c r="N93" s="56"/>
      <c r="O93" s="56"/>
      <c r="P93" s="158"/>
      <c r="Q93" s="158"/>
      <c r="R93" s="56"/>
      <c r="S93" s="56"/>
      <c r="T93" s="56"/>
      <c r="U93" s="56"/>
      <c r="V93" s="21"/>
      <c r="W93" s="21"/>
      <c r="X93" s="21"/>
      <c r="Y93" s="21"/>
      <c r="Z93" s="56"/>
      <c r="AA93" s="56"/>
      <c r="AB93" s="248"/>
      <c r="AC93" s="249"/>
      <c r="AD93" s="56"/>
      <c r="AE93" s="57"/>
      <c r="AF93" s="56"/>
      <c r="AG93" s="56"/>
      <c r="AH93" s="21"/>
      <c r="AI93" s="21"/>
      <c r="AJ93" s="56"/>
      <c r="AK93" s="56"/>
      <c r="AL93" s="58">
        <f t="shared" si="5"/>
        <v>0</v>
      </c>
      <c r="AM93" s="58">
        <f t="shared" si="6"/>
        <v>0</v>
      </c>
      <c r="AN93" s="59">
        <f t="shared" si="7"/>
        <v>0</v>
      </c>
      <c r="AO93" s="334">
        <f t="shared" si="4"/>
        <v>0</v>
      </c>
    </row>
    <row r="94" spans="1:41" ht="15.75" customHeight="1">
      <c r="A94" s="34"/>
      <c r="B94" s="43" t="s">
        <v>154</v>
      </c>
      <c r="C94" s="36" t="s">
        <v>0</v>
      </c>
      <c r="D94" s="323">
        <f>'День 7'!AM94</f>
        <v>0</v>
      </c>
      <c r="E94" s="38"/>
      <c r="F94" s="56"/>
      <c r="G94" s="56"/>
      <c r="H94" s="21"/>
      <c r="I94" s="21"/>
      <c r="J94" s="56"/>
      <c r="K94" s="56"/>
      <c r="L94" s="56"/>
      <c r="M94" s="56"/>
      <c r="N94" s="56"/>
      <c r="O94" s="56"/>
      <c r="P94" s="158"/>
      <c r="Q94" s="158"/>
      <c r="R94" s="56"/>
      <c r="S94" s="56"/>
      <c r="T94" s="56"/>
      <c r="U94" s="56"/>
      <c r="V94" s="21"/>
      <c r="W94" s="21"/>
      <c r="X94" s="21"/>
      <c r="Y94" s="21"/>
      <c r="Z94" s="56"/>
      <c r="AA94" s="56"/>
      <c r="AB94" s="248"/>
      <c r="AC94" s="249"/>
      <c r="AD94" s="56"/>
      <c r="AE94" s="57"/>
      <c r="AF94" s="56"/>
      <c r="AG94" s="56"/>
      <c r="AH94" s="21"/>
      <c r="AI94" s="21"/>
      <c r="AJ94" s="56"/>
      <c r="AK94" s="56"/>
      <c r="AL94" s="58">
        <f t="shared" si="5"/>
        <v>0</v>
      </c>
      <c r="AM94" s="58">
        <f t="shared" si="6"/>
        <v>0</v>
      </c>
      <c r="AN94" s="59">
        <f t="shared" si="7"/>
        <v>0</v>
      </c>
      <c r="AO94" s="334">
        <f t="shared" si="4"/>
        <v>0</v>
      </c>
    </row>
    <row r="95" spans="1:41" ht="15.75" customHeight="1">
      <c r="A95" s="34"/>
      <c r="B95" s="43" t="s">
        <v>155</v>
      </c>
      <c r="C95" s="36" t="s">
        <v>0</v>
      </c>
      <c r="D95" s="323">
        <f>'День 7'!AM95</f>
        <v>0</v>
      </c>
      <c r="E95" s="38"/>
      <c r="F95" s="56"/>
      <c r="G95" s="56"/>
      <c r="H95" s="21"/>
      <c r="I95" s="21"/>
      <c r="J95" s="56"/>
      <c r="K95" s="56"/>
      <c r="L95" s="56"/>
      <c r="M95" s="56"/>
      <c r="N95" s="56"/>
      <c r="O95" s="56"/>
      <c r="P95" s="158"/>
      <c r="Q95" s="158"/>
      <c r="R95" s="56"/>
      <c r="S95" s="56"/>
      <c r="T95" s="56"/>
      <c r="U95" s="56"/>
      <c r="V95" s="155"/>
      <c r="W95" s="155"/>
      <c r="X95" s="21"/>
      <c r="Y95" s="21"/>
      <c r="Z95" s="56"/>
      <c r="AA95" s="56"/>
      <c r="AB95" s="248"/>
      <c r="AC95" s="249"/>
      <c r="AD95" s="56"/>
      <c r="AE95" s="57"/>
      <c r="AF95" s="56"/>
      <c r="AG95" s="56"/>
      <c r="AH95" s="21"/>
      <c r="AI95" s="21"/>
      <c r="AJ95" s="56"/>
      <c r="AK95" s="56"/>
      <c r="AL95" s="58">
        <f t="shared" si="5"/>
        <v>0</v>
      </c>
      <c r="AM95" s="58">
        <f t="shared" si="6"/>
        <v>0</v>
      </c>
      <c r="AN95" s="59">
        <f t="shared" si="7"/>
        <v>0</v>
      </c>
      <c r="AO95" s="334">
        <f t="shared" si="4"/>
        <v>0</v>
      </c>
    </row>
    <row r="96" spans="1:41" ht="15">
      <c r="A96" s="34"/>
      <c r="B96" s="43" t="s">
        <v>65</v>
      </c>
      <c r="C96" s="36" t="s">
        <v>0</v>
      </c>
      <c r="D96" s="323">
        <f>'День 7'!AM96</f>
        <v>0</v>
      </c>
      <c r="E96" s="38"/>
      <c r="F96" s="56"/>
      <c r="G96" s="56"/>
      <c r="H96" s="21"/>
      <c r="I96" s="21"/>
      <c r="J96" s="56"/>
      <c r="K96" s="56"/>
      <c r="L96" s="56"/>
      <c r="M96" s="56"/>
      <c r="N96" s="56"/>
      <c r="O96" s="56"/>
      <c r="P96" s="158"/>
      <c r="Q96" s="158"/>
      <c r="R96" s="56"/>
      <c r="S96" s="56"/>
      <c r="T96" s="56"/>
      <c r="U96" s="56"/>
      <c r="V96" s="21"/>
      <c r="W96" s="21"/>
      <c r="X96" s="21"/>
      <c r="Y96" s="21"/>
      <c r="Z96" s="56"/>
      <c r="AA96" s="56"/>
      <c r="AB96" s="248"/>
      <c r="AC96" s="249"/>
      <c r="AD96" s="56"/>
      <c r="AE96" s="57"/>
      <c r="AF96" s="56"/>
      <c r="AG96" s="56"/>
      <c r="AH96" s="21"/>
      <c r="AI96" s="21"/>
      <c r="AJ96" s="56"/>
      <c r="AK96" s="56"/>
      <c r="AL96" s="58">
        <f>(AJ96+AF96+AD96+AB96+Z96+X96+V96+T96+R96+P96+N96+L96+J96+H96+F96+AH96)*$AL$3</f>
        <v>0</v>
      </c>
      <c r="AM96" s="58">
        <f t="shared" si="6"/>
        <v>0</v>
      </c>
      <c r="AN96" s="59">
        <f t="shared" si="7"/>
        <v>0</v>
      </c>
      <c r="AO96" s="334">
        <f t="shared" si="4"/>
        <v>0</v>
      </c>
    </row>
    <row r="97" spans="1:41" ht="15">
      <c r="A97" s="34"/>
      <c r="B97" s="35" t="s">
        <v>62</v>
      </c>
      <c r="C97" s="36" t="s">
        <v>0</v>
      </c>
      <c r="D97" s="323">
        <f>'День 7'!AM97</f>
        <v>0</v>
      </c>
      <c r="E97" s="38"/>
      <c r="F97" s="56"/>
      <c r="G97" s="56"/>
      <c r="H97" s="21"/>
      <c r="I97" s="21"/>
      <c r="J97" s="56"/>
      <c r="K97" s="56"/>
      <c r="L97" s="56"/>
      <c r="M97" s="56"/>
      <c r="N97" s="56"/>
      <c r="O97" s="56"/>
      <c r="P97" s="158"/>
      <c r="Q97" s="158"/>
      <c r="R97" s="56"/>
      <c r="S97" s="56"/>
      <c r="T97" s="56"/>
      <c r="U97" s="56"/>
      <c r="V97" s="21"/>
      <c r="W97" s="21"/>
      <c r="X97" s="21"/>
      <c r="Y97" s="21"/>
      <c r="Z97" s="56"/>
      <c r="AA97" s="56"/>
      <c r="AB97" s="248"/>
      <c r="AC97" s="249"/>
      <c r="AD97" s="56"/>
      <c r="AE97" s="57"/>
      <c r="AF97" s="56"/>
      <c r="AG97" s="56"/>
      <c r="AH97" s="21"/>
      <c r="AI97" s="21"/>
      <c r="AJ97" s="56"/>
      <c r="AK97" s="56"/>
      <c r="AL97" s="58">
        <f t="shared" si="5"/>
        <v>0</v>
      </c>
      <c r="AM97" s="58">
        <f t="shared" si="6"/>
        <v>0</v>
      </c>
      <c r="AN97" s="59">
        <f t="shared" si="7"/>
        <v>0</v>
      </c>
      <c r="AO97" s="334">
        <f t="shared" si="4"/>
        <v>0</v>
      </c>
    </row>
    <row r="98" spans="1:41" ht="15">
      <c r="A98" s="125">
        <v>25</v>
      </c>
      <c r="B98" s="126" t="s">
        <v>156</v>
      </c>
      <c r="C98" s="119" t="s">
        <v>0</v>
      </c>
      <c r="D98" s="323">
        <f>'День 7'!AM98</f>
        <v>0</v>
      </c>
      <c r="E98" s="128"/>
      <c r="F98" s="56"/>
      <c r="G98" s="56"/>
      <c r="H98" s="21"/>
      <c r="I98" s="21"/>
      <c r="J98" s="56"/>
      <c r="K98" s="56"/>
      <c r="L98" s="56"/>
      <c r="M98" s="56"/>
      <c r="N98" s="56"/>
      <c r="O98" s="56"/>
      <c r="P98" s="158"/>
      <c r="Q98" s="158"/>
      <c r="R98" s="56"/>
      <c r="S98" s="56"/>
      <c r="T98" s="56"/>
      <c r="U98" s="56"/>
      <c r="V98" s="21"/>
      <c r="W98" s="21"/>
      <c r="X98" s="21"/>
      <c r="Y98" s="21"/>
      <c r="Z98" s="56"/>
      <c r="AA98" s="56"/>
      <c r="AB98" s="248"/>
      <c r="AC98" s="249"/>
      <c r="AD98" s="56"/>
      <c r="AE98" s="57"/>
      <c r="AF98" s="56"/>
      <c r="AG98" s="56"/>
      <c r="AH98" s="21"/>
      <c r="AI98" s="21"/>
      <c r="AJ98" s="56"/>
      <c r="AK98" s="56"/>
      <c r="AL98" s="122">
        <f>AL99+AL100+AL101+AL102+AL103</f>
        <v>0</v>
      </c>
      <c r="AM98" s="122">
        <f>AM99+AM100+AM101+AM102+AM103</f>
        <v>0</v>
      </c>
      <c r="AN98" s="122">
        <f>AN99+AN100+AN101+AN102+AN103</f>
        <v>0</v>
      </c>
      <c r="AO98" s="334">
        <f t="shared" si="4"/>
        <v>0</v>
      </c>
    </row>
    <row r="99" spans="1:41" ht="15">
      <c r="A99" s="180"/>
      <c r="B99" s="181" t="s">
        <v>157</v>
      </c>
      <c r="C99" s="36" t="s">
        <v>0</v>
      </c>
      <c r="D99" s="323">
        <f>'День 7'!AM99</f>
        <v>0</v>
      </c>
      <c r="E99" s="38"/>
      <c r="F99" s="56"/>
      <c r="G99" s="56"/>
      <c r="H99" s="21"/>
      <c r="I99" s="21"/>
      <c r="J99" s="56"/>
      <c r="K99" s="56"/>
      <c r="L99" s="56"/>
      <c r="M99" s="56"/>
      <c r="N99" s="56"/>
      <c r="O99" s="56"/>
      <c r="P99" s="158"/>
      <c r="Q99" s="158"/>
      <c r="R99" s="56"/>
      <c r="S99" s="56"/>
      <c r="T99" s="56"/>
      <c r="U99" s="56"/>
      <c r="V99" s="21"/>
      <c r="W99" s="21"/>
      <c r="X99" s="21"/>
      <c r="Y99" s="21"/>
      <c r="Z99" s="56"/>
      <c r="AA99" s="56"/>
      <c r="AB99" s="248"/>
      <c r="AC99" s="249"/>
      <c r="AD99" s="56"/>
      <c r="AE99" s="57"/>
      <c r="AF99" s="56"/>
      <c r="AG99" s="56"/>
      <c r="AH99" s="21"/>
      <c r="AI99" s="21"/>
      <c r="AJ99" s="56"/>
      <c r="AK99" s="56"/>
      <c r="AL99" s="58">
        <f t="shared" si="5"/>
        <v>0</v>
      </c>
      <c r="AM99" s="58">
        <f t="shared" si="6"/>
        <v>0</v>
      </c>
      <c r="AN99" s="59">
        <f t="shared" si="7"/>
        <v>0</v>
      </c>
      <c r="AO99" s="334">
        <f t="shared" si="4"/>
        <v>0</v>
      </c>
    </row>
    <row r="100" spans="1:41" ht="15">
      <c r="A100" s="180"/>
      <c r="B100" s="43" t="s">
        <v>203</v>
      </c>
      <c r="C100" s="36" t="s">
        <v>0</v>
      </c>
      <c r="D100" s="323">
        <f>'День 7'!AM100</f>
        <v>0</v>
      </c>
      <c r="E100" s="38"/>
      <c r="F100" s="56"/>
      <c r="G100" s="56"/>
      <c r="H100" s="21"/>
      <c r="I100" s="21"/>
      <c r="J100" s="56"/>
      <c r="K100" s="56"/>
      <c r="L100" s="56"/>
      <c r="M100" s="56"/>
      <c r="N100" s="56"/>
      <c r="O100" s="56"/>
      <c r="P100" s="158"/>
      <c r="Q100" s="158"/>
      <c r="R100" s="56"/>
      <c r="S100" s="56"/>
      <c r="T100" s="56"/>
      <c r="U100" s="56"/>
      <c r="V100" s="21"/>
      <c r="W100" s="21"/>
      <c r="X100" s="21"/>
      <c r="Y100" s="21"/>
      <c r="Z100" s="56"/>
      <c r="AA100" s="56"/>
      <c r="AB100" s="248"/>
      <c r="AC100" s="249"/>
      <c r="AD100" s="56"/>
      <c r="AE100" s="57"/>
      <c r="AF100" s="56"/>
      <c r="AG100" s="56"/>
      <c r="AH100" s="21"/>
      <c r="AI100" s="21"/>
      <c r="AJ100" s="56"/>
      <c r="AK100" s="56"/>
      <c r="AL100" s="58">
        <f t="shared" si="5"/>
        <v>0</v>
      </c>
      <c r="AM100" s="58">
        <f t="shared" si="6"/>
        <v>0</v>
      </c>
      <c r="AN100" s="59">
        <f t="shared" si="7"/>
        <v>0</v>
      </c>
      <c r="AO100" s="334">
        <f t="shared" si="4"/>
        <v>0</v>
      </c>
    </row>
    <row r="101" spans="1:41" ht="15">
      <c r="A101" s="180"/>
      <c r="B101" s="181" t="s">
        <v>124</v>
      </c>
      <c r="C101" s="36" t="s">
        <v>0</v>
      </c>
      <c r="D101" s="323">
        <f>'День 7'!AM101</f>
        <v>0</v>
      </c>
      <c r="E101" s="38"/>
      <c r="F101" s="56"/>
      <c r="G101" s="56"/>
      <c r="H101" s="21"/>
      <c r="I101" s="21"/>
      <c r="J101" s="56"/>
      <c r="K101" s="56"/>
      <c r="L101" s="56"/>
      <c r="M101" s="56"/>
      <c r="N101" s="56"/>
      <c r="O101" s="56"/>
      <c r="P101" s="158"/>
      <c r="Q101" s="158"/>
      <c r="R101" s="56"/>
      <c r="S101" s="56"/>
      <c r="T101" s="56"/>
      <c r="U101" s="56"/>
      <c r="V101" s="21"/>
      <c r="W101" s="21"/>
      <c r="X101" s="21"/>
      <c r="Y101" s="21"/>
      <c r="Z101" s="56"/>
      <c r="AA101" s="56"/>
      <c r="AB101" s="248"/>
      <c r="AC101" s="249"/>
      <c r="AD101" s="56"/>
      <c r="AE101" s="57"/>
      <c r="AF101" s="56"/>
      <c r="AG101" s="56"/>
      <c r="AH101" s="21"/>
      <c r="AI101" s="21"/>
      <c r="AJ101" s="56"/>
      <c r="AK101" s="56"/>
      <c r="AL101" s="58">
        <f t="shared" si="5"/>
        <v>0</v>
      </c>
      <c r="AM101" s="58">
        <f t="shared" si="6"/>
        <v>0</v>
      </c>
      <c r="AN101" s="59">
        <f t="shared" si="7"/>
        <v>0</v>
      </c>
      <c r="AO101" s="334">
        <f t="shared" si="4"/>
        <v>0</v>
      </c>
    </row>
    <row r="102" spans="1:41" ht="15">
      <c r="A102" s="41"/>
      <c r="B102" s="177" t="s">
        <v>53</v>
      </c>
      <c r="C102" s="36" t="s">
        <v>0</v>
      </c>
      <c r="D102" s="323">
        <f>'День 7'!AM102</f>
        <v>0</v>
      </c>
      <c r="E102" s="38"/>
      <c r="F102" s="56"/>
      <c r="G102" s="56"/>
      <c r="H102" s="21"/>
      <c r="I102" s="21"/>
      <c r="J102" s="56"/>
      <c r="K102" s="56"/>
      <c r="L102" s="56"/>
      <c r="M102" s="56"/>
      <c r="N102" s="56"/>
      <c r="O102" s="56"/>
      <c r="P102" s="158"/>
      <c r="Q102" s="158"/>
      <c r="R102" s="56"/>
      <c r="S102" s="56"/>
      <c r="T102" s="56"/>
      <c r="U102" s="56"/>
      <c r="V102" s="21"/>
      <c r="W102" s="21"/>
      <c r="X102" s="21"/>
      <c r="Y102" s="21"/>
      <c r="Z102" s="56"/>
      <c r="AA102" s="56"/>
      <c r="AB102" s="248"/>
      <c r="AC102" s="249"/>
      <c r="AD102" s="56"/>
      <c r="AE102" s="57"/>
      <c r="AF102" s="56"/>
      <c r="AG102" s="56"/>
      <c r="AH102" s="21"/>
      <c r="AI102" s="21"/>
      <c r="AJ102" s="56"/>
      <c r="AK102" s="56"/>
      <c r="AL102" s="58">
        <f t="shared" si="5"/>
        <v>0</v>
      </c>
      <c r="AM102" s="58">
        <f t="shared" si="6"/>
        <v>0</v>
      </c>
      <c r="AN102" s="59">
        <f t="shared" si="7"/>
        <v>0</v>
      </c>
      <c r="AO102" s="334">
        <f t="shared" si="4"/>
        <v>0</v>
      </c>
    </row>
    <row r="103" spans="1:41" ht="15">
      <c r="A103" s="182"/>
      <c r="B103" s="183" t="s">
        <v>57</v>
      </c>
      <c r="C103" s="36" t="s">
        <v>0</v>
      </c>
      <c r="D103" s="323">
        <f>'День 7'!AM103</f>
        <v>0</v>
      </c>
      <c r="E103" s="38"/>
      <c r="F103" s="56"/>
      <c r="G103" s="56"/>
      <c r="H103" s="21"/>
      <c r="I103" s="21"/>
      <c r="J103" s="56"/>
      <c r="K103" s="56"/>
      <c r="L103" s="56"/>
      <c r="M103" s="56"/>
      <c r="N103" s="56"/>
      <c r="O103" s="56"/>
      <c r="P103" s="158"/>
      <c r="Q103" s="158"/>
      <c r="R103" s="56"/>
      <c r="S103" s="56"/>
      <c r="T103" s="56"/>
      <c r="U103" s="56"/>
      <c r="V103" s="21"/>
      <c r="W103" s="21"/>
      <c r="X103" s="21"/>
      <c r="Y103" s="21"/>
      <c r="Z103" s="56"/>
      <c r="AA103" s="56"/>
      <c r="AB103" s="248"/>
      <c r="AC103" s="249"/>
      <c r="AD103" s="56"/>
      <c r="AE103" s="57"/>
      <c r="AF103" s="56"/>
      <c r="AG103" s="56"/>
      <c r="AH103" s="21"/>
      <c r="AI103" s="21"/>
      <c r="AJ103" s="56"/>
      <c r="AK103" s="56"/>
      <c r="AL103" s="58">
        <f t="shared" si="5"/>
        <v>0</v>
      </c>
      <c r="AM103" s="58">
        <f t="shared" si="6"/>
        <v>0</v>
      </c>
      <c r="AN103" s="59">
        <f t="shared" si="7"/>
        <v>0</v>
      </c>
      <c r="AO103" s="334">
        <f t="shared" si="4"/>
        <v>0</v>
      </c>
    </row>
    <row r="104" spans="1:41" ht="15">
      <c r="A104" s="125">
        <v>26</v>
      </c>
      <c r="B104" s="126" t="s">
        <v>158</v>
      </c>
      <c r="C104" s="119" t="s">
        <v>0</v>
      </c>
      <c r="D104" s="323">
        <f>'День 7'!AM104</f>
        <v>0</v>
      </c>
      <c r="E104" s="128"/>
      <c r="F104" s="56"/>
      <c r="G104" s="56"/>
      <c r="H104" s="21"/>
      <c r="I104" s="21"/>
      <c r="J104" s="56"/>
      <c r="K104" s="56"/>
      <c r="L104" s="56"/>
      <c r="M104" s="56"/>
      <c r="N104" s="56"/>
      <c r="O104" s="56"/>
      <c r="P104" s="158"/>
      <c r="Q104" s="158"/>
      <c r="R104" s="56"/>
      <c r="S104" s="56"/>
      <c r="T104" s="56"/>
      <c r="U104" s="56"/>
      <c r="V104" s="21"/>
      <c r="W104" s="21"/>
      <c r="X104" s="21"/>
      <c r="Y104" s="21"/>
      <c r="Z104" s="56"/>
      <c r="AA104" s="56"/>
      <c r="AB104" s="248"/>
      <c r="AC104" s="249"/>
      <c r="AD104" s="56"/>
      <c r="AE104" s="57"/>
      <c r="AF104" s="56"/>
      <c r="AG104" s="56"/>
      <c r="AH104" s="21"/>
      <c r="AI104" s="21"/>
      <c r="AJ104" s="56"/>
      <c r="AK104" s="56"/>
      <c r="AL104" s="122">
        <f>AL105+AL106</f>
        <v>0</v>
      </c>
      <c r="AM104" s="122">
        <f>AM105+AM106</f>
        <v>0</v>
      </c>
      <c r="AN104" s="122">
        <f>AN105+AN106</f>
        <v>0</v>
      </c>
      <c r="AO104" s="334">
        <f t="shared" si="4"/>
        <v>0</v>
      </c>
    </row>
    <row r="105" spans="1:41" ht="15">
      <c r="A105" s="41"/>
      <c r="B105" s="112" t="s">
        <v>41</v>
      </c>
      <c r="C105" s="36" t="s">
        <v>0</v>
      </c>
      <c r="D105" s="323">
        <f>'День 7'!AM105</f>
        <v>0</v>
      </c>
      <c r="E105" s="38"/>
      <c r="F105" s="56"/>
      <c r="G105" s="56"/>
      <c r="H105" s="21"/>
      <c r="I105" s="21"/>
      <c r="J105" s="56"/>
      <c r="K105" s="56"/>
      <c r="L105" s="56"/>
      <c r="M105" s="56"/>
      <c r="N105" s="56"/>
      <c r="O105" s="70"/>
      <c r="P105" s="158"/>
      <c r="Q105" s="158"/>
      <c r="R105" s="56"/>
      <c r="S105" s="56"/>
      <c r="T105" s="56"/>
      <c r="U105" s="56"/>
      <c r="V105" s="21"/>
      <c r="W105" s="21"/>
      <c r="X105" s="21"/>
      <c r="Y105" s="21"/>
      <c r="Z105" s="56"/>
      <c r="AA105" s="56"/>
      <c r="AB105" s="248"/>
      <c r="AC105" s="249"/>
      <c r="AD105" s="56"/>
      <c r="AE105" s="57"/>
      <c r="AF105" s="56"/>
      <c r="AG105" s="56"/>
      <c r="AH105" s="21"/>
      <c r="AI105" s="21"/>
      <c r="AJ105" s="56"/>
      <c r="AK105" s="56"/>
      <c r="AL105" s="58">
        <f t="shared" si="5"/>
        <v>0</v>
      </c>
      <c r="AM105" s="58">
        <f t="shared" si="6"/>
        <v>0</v>
      </c>
      <c r="AN105" s="59">
        <f t="shared" si="7"/>
        <v>0</v>
      </c>
      <c r="AO105" s="334">
        <f t="shared" si="4"/>
        <v>0</v>
      </c>
    </row>
    <row r="106" spans="1:41" ht="15">
      <c r="A106" s="41"/>
      <c r="B106" s="112" t="s">
        <v>303</v>
      </c>
      <c r="C106" s="36" t="s">
        <v>0</v>
      </c>
      <c r="D106" s="323">
        <f>'День 7'!AM106</f>
        <v>0</v>
      </c>
      <c r="E106" s="38"/>
      <c r="F106" s="56"/>
      <c r="G106" s="56"/>
      <c r="H106" s="21"/>
      <c r="I106" s="21"/>
      <c r="J106" s="56"/>
      <c r="K106" s="56"/>
      <c r="L106" s="210">
        <v>0.125</v>
      </c>
      <c r="M106" s="210">
        <v>0.125</v>
      </c>
      <c r="N106" s="56"/>
      <c r="O106" s="56"/>
      <c r="P106" s="158"/>
      <c r="Q106" s="158"/>
      <c r="R106" s="56"/>
      <c r="S106" s="56"/>
      <c r="T106" s="56"/>
      <c r="U106" s="56"/>
      <c r="V106" s="21"/>
      <c r="W106" s="21"/>
      <c r="X106" s="21"/>
      <c r="Y106" s="21"/>
      <c r="Z106" s="56"/>
      <c r="AA106" s="56"/>
      <c r="AB106" s="248"/>
      <c r="AC106" s="249"/>
      <c r="AD106" s="56"/>
      <c r="AE106" s="57"/>
      <c r="AF106" s="56"/>
      <c r="AG106" s="56"/>
      <c r="AH106" s="21"/>
      <c r="AI106" s="21"/>
      <c r="AJ106" s="56"/>
      <c r="AK106" s="56"/>
      <c r="AL106" s="58">
        <f t="shared" si="5"/>
        <v>0</v>
      </c>
      <c r="AM106" s="58">
        <f t="shared" si="6"/>
        <v>0</v>
      </c>
      <c r="AN106" s="59">
        <f t="shared" si="7"/>
        <v>0</v>
      </c>
      <c r="AO106" s="334">
        <f t="shared" si="4"/>
        <v>0</v>
      </c>
    </row>
    <row r="107" spans="1:41" ht="15">
      <c r="A107" s="125">
        <v>27</v>
      </c>
      <c r="B107" s="127" t="s">
        <v>176</v>
      </c>
      <c r="C107" s="119" t="s">
        <v>0</v>
      </c>
      <c r="D107" s="323">
        <f>'День 7'!AM107</f>
        <v>0</v>
      </c>
      <c r="E107" s="128"/>
      <c r="F107" s="56"/>
      <c r="G107" s="56"/>
      <c r="H107" s="21"/>
      <c r="I107" s="21"/>
      <c r="J107" s="56"/>
      <c r="K107" s="56"/>
      <c r="L107" s="56"/>
      <c r="M107" s="56"/>
      <c r="N107" s="56"/>
      <c r="O107" s="56"/>
      <c r="P107" s="158"/>
      <c r="Q107" s="158"/>
      <c r="R107" s="56"/>
      <c r="S107" s="56"/>
      <c r="T107" s="56"/>
      <c r="U107" s="56"/>
      <c r="V107" s="21"/>
      <c r="W107" s="21"/>
      <c r="X107" s="21"/>
      <c r="Y107" s="21"/>
      <c r="Z107" s="56"/>
      <c r="AA107" s="56"/>
      <c r="AB107" s="248"/>
      <c r="AC107" s="249"/>
      <c r="AD107" s="56"/>
      <c r="AE107" s="57"/>
      <c r="AF107" s="56"/>
      <c r="AG107" s="56"/>
      <c r="AH107" s="21"/>
      <c r="AI107" s="21"/>
      <c r="AJ107" s="56"/>
      <c r="AK107" s="56"/>
      <c r="AL107" s="107">
        <f t="shared" si="5"/>
        <v>0</v>
      </c>
      <c r="AM107" s="107">
        <f t="shared" si="6"/>
        <v>0</v>
      </c>
      <c r="AN107" s="107">
        <f t="shared" si="7"/>
        <v>0</v>
      </c>
      <c r="AO107" s="334">
        <f t="shared" si="4"/>
        <v>0</v>
      </c>
    </row>
    <row r="108" spans="1:41" ht="15">
      <c r="A108" s="117">
        <v>28</v>
      </c>
      <c r="B108" s="128" t="s">
        <v>107</v>
      </c>
      <c r="C108" s="119" t="s">
        <v>0</v>
      </c>
      <c r="D108" s="323">
        <f>'День 7'!AM108</f>
        <v>0</v>
      </c>
      <c r="E108" s="128"/>
      <c r="F108" s="56"/>
      <c r="G108" s="56"/>
      <c r="H108" s="21"/>
      <c r="I108" s="21"/>
      <c r="J108" s="56"/>
      <c r="K108" s="56"/>
      <c r="L108" s="56"/>
      <c r="M108" s="56"/>
      <c r="N108" s="56"/>
      <c r="O108" s="56"/>
      <c r="P108" s="158"/>
      <c r="Q108" s="158"/>
      <c r="R108" s="56"/>
      <c r="S108" s="56"/>
      <c r="T108" s="56"/>
      <c r="U108" s="56"/>
      <c r="V108" s="21"/>
      <c r="W108" s="21"/>
      <c r="X108" s="21"/>
      <c r="Y108" s="21"/>
      <c r="Z108" s="56"/>
      <c r="AA108" s="56"/>
      <c r="AB108" s="238">
        <v>0.00028</v>
      </c>
      <c r="AC108" s="250">
        <v>0.0004</v>
      </c>
      <c r="AD108" s="56"/>
      <c r="AE108" s="57"/>
      <c r="AF108" s="56"/>
      <c r="AG108" s="56"/>
      <c r="AH108" s="21"/>
      <c r="AI108" s="21"/>
      <c r="AJ108" s="56"/>
      <c r="AK108" s="56"/>
      <c r="AL108" s="107">
        <f t="shared" si="5"/>
        <v>0</v>
      </c>
      <c r="AM108" s="107">
        <f t="shared" si="6"/>
        <v>0</v>
      </c>
      <c r="AN108" s="107">
        <f t="shared" si="7"/>
        <v>0</v>
      </c>
      <c r="AO108" s="334">
        <f t="shared" si="4"/>
        <v>0</v>
      </c>
    </row>
    <row r="109" spans="1:41" ht="15">
      <c r="A109" s="117">
        <v>29</v>
      </c>
      <c r="B109" s="128" t="s">
        <v>16</v>
      </c>
      <c r="C109" s="119" t="s">
        <v>0</v>
      </c>
      <c r="D109" s="323">
        <f>'День 7'!AM109</f>
        <v>0</v>
      </c>
      <c r="E109" s="128"/>
      <c r="F109" s="56"/>
      <c r="G109" s="56"/>
      <c r="H109" s="21"/>
      <c r="I109" s="21"/>
      <c r="J109" s="56"/>
      <c r="K109" s="56"/>
      <c r="L109" s="56"/>
      <c r="M109" s="56"/>
      <c r="N109" s="56"/>
      <c r="O109" s="56"/>
      <c r="P109" s="158"/>
      <c r="Q109" s="158"/>
      <c r="R109" s="56"/>
      <c r="S109" s="56"/>
      <c r="T109" s="56"/>
      <c r="U109" s="56"/>
      <c r="V109" s="21"/>
      <c r="W109" s="21"/>
      <c r="X109" s="21"/>
      <c r="Y109" s="21"/>
      <c r="Z109" s="56"/>
      <c r="AA109" s="56"/>
      <c r="AB109" s="248"/>
      <c r="AC109" s="249"/>
      <c r="AD109" s="56"/>
      <c r="AE109" s="57"/>
      <c r="AF109" s="56"/>
      <c r="AG109" s="56"/>
      <c r="AH109" s="21"/>
      <c r="AI109" s="21"/>
      <c r="AJ109" s="56"/>
      <c r="AK109" s="56"/>
      <c r="AL109" s="107">
        <f t="shared" si="5"/>
        <v>0</v>
      </c>
      <c r="AM109" s="107">
        <f t="shared" si="6"/>
        <v>0</v>
      </c>
      <c r="AN109" s="107">
        <f t="shared" si="7"/>
        <v>0</v>
      </c>
      <c r="AO109" s="334">
        <f t="shared" si="4"/>
        <v>0</v>
      </c>
    </row>
    <row r="110" spans="1:41" ht="15">
      <c r="A110" s="117">
        <v>30</v>
      </c>
      <c r="B110" s="119" t="s">
        <v>52</v>
      </c>
      <c r="C110" s="119" t="s">
        <v>0</v>
      </c>
      <c r="D110" s="323">
        <f>'День 7'!AM110</f>
        <v>0</v>
      </c>
      <c r="E110" s="128"/>
      <c r="F110" s="56"/>
      <c r="G110" s="56"/>
      <c r="H110" s="21"/>
      <c r="I110" s="21"/>
      <c r="J110" s="56"/>
      <c r="K110" s="56"/>
      <c r="L110" s="56"/>
      <c r="M110" s="56"/>
      <c r="N110" s="56"/>
      <c r="O110" s="56"/>
      <c r="P110" s="158"/>
      <c r="Q110" s="158"/>
      <c r="R110" s="56"/>
      <c r="S110" s="56"/>
      <c r="T110" s="56"/>
      <c r="U110" s="56"/>
      <c r="V110" s="21"/>
      <c r="W110" s="21"/>
      <c r="X110" s="21"/>
      <c r="Y110" s="21"/>
      <c r="Z110" s="56"/>
      <c r="AA110" s="56"/>
      <c r="AB110" s="238">
        <v>0.0027</v>
      </c>
      <c r="AC110" s="250">
        <v>0.0039</v>
      </c>
      <c r="AD110" s="56"/>
      <c r="AE110" s="56"/>
      <c r="AF110" s="210">
        <v>0.084</v>
      </c>
      <c r="AG110" s="210">
        <v>0.096</v>
      </c>
      <c r="AH110" s="21"/>
      <c r="AI110" s="21"/>
      <c r="AJ110" s="56"/>
      <c r="AK110" s="56"/>
      <c r="AL110" s="107">
        <f t="shared" si="5"/>
        <v>0</v>
      </c>
      <c r="AM110" s="107">
        <f t="shared" si="6"/>
        <v>0</v>
      </c>
      <c r="AN110" s="107">
        <f t="shared" si="7"/>
        <v>0</v>
      </c>
      <c r="AO110" s="334">
        <f t="shared" si="4"/>
        <v>0</v>
      </c>
    </row>
    <row r="111" spans="37:41" ht="15">
      <c r="AK111" s="1" t="s">
        <v>138</v>
      </c>
      <c r="AL111" s="103">
        <v>0.048</v>
      </c>
      <c r="AM111" s="104" t="s">
        <v>137</v>
      </c>
      <c r="AN111" s="105">
        <f>AN110/AL111</f>
        <v>0</v>
      </c>
      <c r="AO111" s="334">
        <f t="shared" si="4"/>
        <v>0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AO1:AO2"/>
    <mergeCell ref="R2:S2"/>
    <mergeCell ref="F1:AK1"/>
    <mergeCell ref="F2:G2"/>
    <mergeCell ref="H2:I2"/>
    <mergeCell ref="J2:K2"/>
    <mergeCell ref="N2:O2"/>
    <mergeCell ref="L2:M2"/>
    <mergeCell ref="P2:Q2"/>
    <mergeCell ref="T2:U2"/>
    <mergeCell ref="V2:W2"/>
    <mergeCell ref="Z2:AA2"/>
    <mergeCell ref="X2:Y2"/>
    <mergeCell ref="AB2:AC2"/>
    <mergeCell ref="AL1:AM1"/>
    <mergeCell ref="AH2:AI2"/>
    <mergeCell ref="AN1:AN2"/>
    <mergeCell ref="AJ2:AK2"/>
    <mergeCell ref="AD2:AE2"/>
    <mergeCell ref="AF2:AG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O111"/>
  <sheetViews>
    <sheetView zoomScalePageLayoutView="0" workbookViewId="0" topLeftCell="A1">
      <pane xSplit="3" ySplit="4" topLeftCell="D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O6" sqref="AO6:AO111"/>
    </sheetView>
  </sheetViews>
  <sheetFormatPr defaultColWidth="9.140625" defaultRowHeight="15"/>
  <cols>
    <col min="1" max="1" width="3.7109375" style="114" customWidth="1"/>
    <col min="2" max="2" width="24.140625" style="49" customWidth="1"/>
    <col min="3" max="3" width="2.8515625" style="49" customWidth="1"/>
    <col min="4" max="4" width="7.8515625" style="331" customWidth="1"/>
    <col min="5" max="5" width="9.421875" style="322" customWidth="1"/>
    <col min="6" max="8" width="5.57421875" style="49" customWidth="1"/>
    <col min="9" max="9" width="6.00390625" style="49" customWidth="1"/>
    <col min="10" max="15" width="5.57421875" style="49" customWidth="1"/>
    <col min="16" max="16" width="7.421875" style="49" customWidth="1"/>
    <col min="17" max="17" width="7.57421875" style="49" customWidth="1"/>
    <col min="18" max="18" width="5.7109375" style="49" customWidth="1"/>
    <col min="19" max="19" width="5.57421875" style="49" customWidth="1"/>
    <col min="20" max="21" width="5.57421875" style="49" hidden="1" customWidth="1"/>
    <col min="22" max="26" width="5.57421875" style="49" customWidth="1"/>
    <col min="27" max="27" width="6.421875" style="49" customWidth="1"/>
    <col min="28" max="31" width="5.57421875" style="49" customWidth="1"/>
    <col min="32" max="32" width="7.140625" style="49" customWidth="1"/>
    <col min="33" max="33" width="6.7109375" style="49" customWidth="1"/>
    <col min="34" max="35" width="5.421875" style="9" hidden="1" customWidth="1"/>
    <col min="36" max="37" width="5.57421875" style="49" hidden="1" customWidth="1"/>
    <col min="38" max="40" width="7.7109375" style="49" customWidth="1"/>
    <col min="41" max="41" width="9.140625" style="335" customWidth="1"/>
  </cols>
  <sheetData>
    <row r="1" spans="1:41" ht="29.25" customHeight="1">
      <c r="A1" s="130"/>
      <c r="B1" s="26" t="s">
        <v>169</v>
      </c>
      <c r="C1" s="27"/>
      <c r="D1" s="321"/>
      <c r="E1" s="321"/>
      <c r="F1" s="296"/>
      <c r="G1" s="297"/>
      <c r="H1" s="297"/>
      <c r="I1" s="297"/>
      <c r="J1" s="297"/>
      <c r="K1" s="297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9"/>
      <c r="AL1" s="280" t="s">
        <v>170</v>
      </c>
      <c r="AM1" s="281"/>
      <c r="AN1" s="270" t="s">
        <v>125</v>
      </c>
      <c r="AO1" s="326" t="s">
        <v>366</v>
      </c>
    </row>
    <row r="2" spans="1:41" s="5" customFormat="1" ht="45.75" customHeight="1">
      <c r="A2" s="131"/>
      <c r="B2" s="66" t="s">
        <v>193</v>
      </c>
      <c r="C2" s="29"/>
      <c r="D2" s="33" t="s">
        <v>364</v>
      </c>
      <c r="E2" s="33" t="s">
        <v>365</v>
      </c>
      <c r="F2" s="286" t="s">
        <v>288</v>
      </c>
      <c r="G2" s="287"/>
      <c r="H2" s="282" t="s">
        <v>213</v>
      </c>
      <c r="I2" s="283"/>
      <c r="J2" s="286" t="s">
        <v>235</v>
      </c>
      <c r="K2" s="287"/>
      <c r="L2" s="292" t="s">
        <v>309</v>
      </c>
      <c r="M2" s="293"/>
      <c r="N2" s="286" t="s">
        <v>347</v>
      </c>
      <c r="O2" s="287"/>
      <c r="P2" s="318" t="s">
        <v>336</v>
      </c>
      <c r="Q2" s="287"/>
      <c r="R2" s="282" t="s">
        <v>337</v>
      </c>
      <c r="S2" s="283"/>
      <c r="T2" s="319"/>
      <c r="U2" s="320"/>
      <c r="V2" s="286" t="s">
        <v>88</v>
      </c>
      <c r="W2" s="287"/>
      <c r="X2" s="286" t="s">
        <v>207</v>
      </c>
      <c r="Y2" s="287"/>
      <c r="Z2" s="303" t="s">
        <v>356</v>
      </c>
      <c r="AA2" s="304"/>
      <c r="AB2" s="286" t="s">
        <v>294</v>
      </c>
      <c r="AC2" s="287"/>
      <c r="AD2" s="286" t="s">
        <v>268</v>
      </c>
      <c r="AE2" s="287"/>
      <c r="AF2" s="282" t="s">
        <v>232</v>
      </c>
      <c r="AG2" s="283"/>
      <c r="AH2" s="284"/>
      <c r="AI2" s="285"/>
      <c r="AJ2" s="290"/>
      <c r="AK2" s="291"/>
      <c r="AL2" s="110" t="s">
        <v>73</v>
      </c>
      <c r="AM2" s="109" t="s">
        <v>74</v>
      </c>
      <c r="AN2" s="271"/>
      <c r="AO2" s="327"/>
    </row>
    <row r="3" spans="1:41" ht="15.75">
      <c r="A3" s="132"/>
      <c r="B3" s="31" t="s">
        <v>68</v>
      </c>
      <c r="C3" s="32"/>
      <c r="D3" s="32"/>
      <c r="E3" s="32"/>
      <c r="F3" s="50" t="s">
        <v>55</v>
      </c>
      <c r="G3" s="50" t="s">
        <v>56</v>
      </c>
      <c r="H3" s="11" t="s">
        <v>55</v>
      </c>
      <c r="I3" s="11" t="s">
        <v>56</v>
      </c>
      <c r="J3" s="50" t="s">
        <v>55</v>
      </c>
      <c r="K3" s="50" t="s">
        <v>56</v>
      </c>
      <c r="L3" s="11" t="s">
        <v>55</v>
      </c>
      <c r="M3" s="11" t="s">
        <v>56</v>
      </c>
      <c r="N3" s="50" t="s">
        <v>55</v>
      </c>
      <c r="O3" s="50" t="s">
        <v>56</v>
      </c>
      <c r="P3" s="50" t="s">
        <v>55</v>
      </c>
      <c r="Q3" s="50" t="s">
        <v>56</v>
      </c>
      <c r="R3" s="14" t="s">
        <v>55</v>
      </c>
      <c r="S3" s="14" t="s">
        <v>56</v>
      </c>
      <c r="T3" s="11" t="s">
        <v>55</v>
      </c>
      <c r="U3" s="11" t="s">
        <v>56</v>
      </c>
      <c r="V3" s="11" t="s">
        <v>55</v>
      </c>
      <c r="W3" s="11" t="s">
        <v>56</v>
      </c>
      <c r="X3" s="11" t="s">
        <v>55</v>
      </c>
      <c r="Y3" s="11" t="s">
        <v>56</v>
      </c>
      <c r="Z3" s="50" t="s">
        <v>55</v>
      </c>
      <c r="AA3" s="50" t="s">
        <v>56</v>
      </c>
      <c r="AB3" s="11" t="s">
        <v>55</v>
      </c>
      <c r="AC3" s="11" t="s">
        <v>56</v>
      </c>
      <c r="AD3" s="14" t="s">
        <v>55</v>
      </c>
      <c r="AE3" s="14" t="s">
        <v>56</v>
      </c>
      <c r="AF3" s="11" t="s">
        <v>55</v>
      </c>
      <c r="AG3" s="11" t="s">
        <v>56</v>
      </c>
      <c r="AH3" s="11"/>
      <c r="AI3" s="11"/>
      <c r="AJ3" s="11"/>
      <c r="AK3" s="14"/>
      <c r="AL3" s="100" t="s">
        <v>367</v>
      </c>
      <c r="AM3" s="100" t="s">
        <v>367</v>
      </c>
      <c r="AN3" s="101">
        <f>AL3+AM3</f>
        <v>0</v>
      </c>
      <c r="AO3" s="332"/>
    </row>
    <row r="4" spans="1:41" ht="23.25">
      <c r="A4" s="132"/>
      <c r="B4" s="31" t="s">
        <v>70</v>
      </c>
      <c r="C4" s="33"/>
      <c r="D4" s="33"/>
      <c r="E4" s="33"/>
      <c r="F4" s="73" t="s">
        <v>215</v>
      </c>
      <c r="G4" s="73" t="s">
        <v>216</v>
      </c>
      <c r="H4" s="73" t="s">
        <v>260</v>
      </c>
      <c r="I4" s="219" t="s">
        <v>223</v>
      </c>
      <c r="J4" s="73" t="s">
        <v>89</v>
      </c>
      <c r="K4" s="73" t="s">
        <v>218</v>
      </c>
      <c r="L4" s="73" t="s">
        <v>279</v>
      </c>
      <c r="M4" s="74">
        <v>130</v>
      </c>
      <c r="N4" s="73" t="s">
        <v>86</v>
      </c>
      <c r="O4" s="73" t="s">
        <v>83</v>
      </c>
      <c r="P4" s="73" t="s">
        <v>90</v>
      </c>
      <c r="Q4" s="73" t="s">
        <v>85</v>
      </c>
      <c r="R4" s="73" t="s">
        <v>79</v>
      </c>
      <c r="S4" s="73" t="s">
        <v>84</v>
      </c>
      <c r="T4" s="205"/>
      <c r="U4" s="205"/>
      <c r="V4" s="73" t="s">
        <v>78</v>
      </c>
      <c r="W4" s="73" t="s">
        <v>81</v>
      </c>
      <c r="X4" s="73" t="s">
        <v>257</v>
      </c>
      <c r="Y4" s="73" t="s">
        <v>263</v>
      </c>
      <c r="Z4" s="73" t="s">
        <v>78</v>
      </c>
      <c r="AA4" s="73" t="s">
        <v>81</v>
      </c>
      <c r="AB4" s="73" t="s">
        <v>92</v>
      </c>
      <c r="AC4" s="73" t="s">
        <v>92</v>
      </c>
      <c r="AD4" s="73" t="s">
        <v>123</v>
      </c>
      <c r="AE4" s="73" t="s">
        <v>196</v>
      </c>
      <c r="AF4" s="73" t="s">
        <v>233</v>
      </c>
      <c r="AG4" s="73" t="s">
        <v>234</v>
      </c>
      <c r="AH4" s="73"/>
      <c r="AI4" s="74"/>
      <c r="AJ4" s="74"/>
      <c r="AK4" s="73"/>
      <c r="AL4" s="14"/>
      <c r="AM4" s="16"/>
      <c r="AN4" s="16"/>
      <c r="AO4" s="332"/>
    </row>
    <row r="5" spans="1:41" ht="15">
      <c r="A5" s="132"/>
      <c r="B5" s="31"/>
      <c r="C5" s="33"/>
      <c r="D5" s="33"/>
      <c r="E5" s="33"/>
      <c r="F5" s="50"/>
      <c r="G5" s="50"/>
      <c r="H5" s="50"/>
      <c r="I5" s="50"/>
      <c r="J5" s="50"/>
      <c r="K5" s="50"/>
      <c r="L5" s="11"/>
      <c r="M5" s="11"/>
      <c r="N5" s="236"/>
      <c r="O5" s="236"/>
      <c r="P5" s="239"/>
      <c r="Q5" s="239"/>
      <c r="R5" s="11"/>
      <c r="S5" s="11"/>
      <c r="T5" s="11"/>
      <c r="U5" s="11"/>
      <c r="V5" s="11"/>
      <c r="W5" s="11"/>
      <c r="X5" s="11"/>
      <c r="Y5" s="11"/>
      <c r="Z5" s="50"/>
      <c r="AA5" s="50"/>
      <c r="AB5" s="15"/>
      <c r="AC5" s="11"/>
      <c r="AD5" s="11"/>
      <c r="AE5" s="11"/>
      <c r="AF5" s="17"/>
      <c r="AG5" s="15"/>
      <c r="AH5" s="15"/>
      <c r="AI5" s="15"/>
      <c r="AJ5" s="15"/>
      <c r="AK5" s="14"/>
      <c r="AL5" s="14"/>
      <c r="AM5" s="16"/>
      <c r="AN5" s="16"/>
      <c r="AO5" s="332"/>
    </row>
    <row r="6" spans="1:41" ht="15">
      <c r="A6" s="174">
        <v>1</v>
      </c>
      <c r="B6" s="118" t="s">
        <v>48</v>
      </c>
      <c r="C6" s="119" t="s">
        <v>0</v>
      </c>
      <c r="D6" s="323">
        <f>'День 8'!AO6</f>
        <v>0</v>
      </c>
      <c r="E6" s="128"/>
      <c r="F6" s="68"/>
      <c r="G6" s="68"/>
      <c r="H6" s="68"/>
      <c r="I6" s="68"/>
      <c r="J6" s="68"/>
      <c r="K6" s="68"/>
      <c r="L6" s="11"/>
      <c r="M6" s="11"/>
      <c r="N6" s="237"/>
      <c r="O6" s="237"/>
      <c r="P6" s="68"/>
      <c r="Q6" s="68"/>
      <c r="R6" s="11"/>
      <c r="S6" s="11"/>
      <c r="T6" s="11"/>
      <c r="U6" s="11"/>
      <c r="V6" s="53"/>
      <c r="W6" s="53"/>
      <c r="X6" s="11"/>
      <c r="Y6" s="11"/>
      <c r="Z6" s="68"/>
      <c r="AA6" s="68"/>
      <c r="AB6" s="15"/>
      <c r="AC6" s="11"/>
      <c r="AD6" s="11"/>
      <c r="AE6" s="11"/>
      <c r="AF6" s="11"/>
      <c r="AG6" s="15"/>
      <c r="AH6" s="15"/>
      <c r="AI6" s="15"/>
      <c r="AJ6" s="15"/>
      <c r="AK6" s="11"/>
      <c r="AL6" s="120">
        <f>AL7+AL8+AL9</f>
        <v>0</v>
      </c>
      <c r="AM6" s="120">
        <f>AM7+AM8+AM9</f>
        <v>0</v>
      </c>
      <c r="AN6" s="120">
        <f>AN7+AN8+AN9</f>
        <v>0</v>
      </c>
      <c r="AO6" s="334">
        <f>(D6+E6)-AN6</f>
        <v>0</v>
      </c>
    </row>
    <row r="7" spans="1:41" ht="15">
      <c r="A7" s="34"/>
      <c r="B7" s="35" t="s">
        <v>4</v>
      </c>
      <c r="C7" s="36" t="s">
        <v>0</v>
      </c>
      <c r="D7" s="323">
        <f>'День 8'!AO7</f>
        <v>0</v>
      </c>
      <c r="E7" s="38"/>
      <c r="F7" s="56"/>
      <c r="G7" s="56"/>
      <c r="H7" s="56"/>
      <c r="I7" s="56"/>
      <c r="J7" s="210">
        <v>0.025</v>
      </c>
      <c r="K7" s="210">
        <v>0.03</v>
      </c>
      <c r="L7" s="56"/>
      <c r="M7" s="56"/>
      <c r="N7" s="70"/>
      <c r="O7" s="70"/>
      <c r="P7" s="56"/>
      <c r="Q7" s="56"/>
      <c r="R7" s="21"/>
      <c r="S7" s="21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97"/>
      <c r="AG7" s="97"/>
      <c r="AH7" s="21"/>
      <c r="AI7" s="21"/>
      <c r="AJ7" s="56"/>
      <c r="AK7" s="56"/>
      <c r="AL7" s="58">
        <f>(AJ7+AF7+AD7+AB7+Z7+X7+V7+T7+R7+P7+N7+L7+J7+H7+F7+AH7)*$AL$3</f>
        <v>0</v>
      </c>
      <c r="AM7" s="58">
        <f>(AK7+AG7+AE7+AC7+AA7+Y7+W7+U7+S7+O7+Q7+M7+K7+I7+G7+AI7)*$AM$3</f>
        <v>0</v>
      </c>
      <c r="AN7" s="59">
        <f>AM7+AL7</f>
        <v>0</v>
      </c>
      <c r="AO7" s="334">
        <f aca="true" t="shared" si="0" ref="AO7:AO70">(D7+E7)-AN7</f>
        <v>0</v>
      </c>
    </row>
    <row r="8" spans="1:41" ht="15">
      <c r="A8" s="34"/>
      <c r="B8" s="37" t="s">
        <v>48</v>
      </c>
      <c r="C8" s="36" t="s">
        <v>0</v>
      </c>
      <c r="D8" s="323">
        <f>'День 8'!AO8</f>
        <v>0</v>
      </c>
      <c r="E8" s="38"/>
      <c r="F8" s="56"/>
      <c r="G8" s="56"/>
      <c r="H8" s="56"/>
      <c r="I8" s="56"/>
      <c r="J8" s="56"/>
      <c r="K8" s="56"/>
      <c r="L8" s="56"/>
      <c r="M8" s="56"/>
      <c r="N8" s="70"/>
      <c r="O8" s="70"/>
      <c r="P8" s="56"/>
      <c r="Q8" s="56"/>
      <c r="R8" s="21"/>
      <c r="S8" s="21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97"/>
      <c r="AG8" s="97"/>
      <c r="AH8" s="21"/>
      <c r="AI8" s="21"/>
      <c r="AJ8" s="56"/>
      <c r="AK8" s="56"/>
      <c r="AL8" s="58">
        <f aca="true" t="shared" si="1" ref="AL8:AL74">(AJ8+AF8+AD8+AB8+Z8+X8+V8+T8+R8+P8+N8+L8+J8+H8+F8+AH8)*$AL$3</f>
        <v>0</v>
      </c>
      <c r="AM8" s="58">
        <f aca="true" t="shared" si="2" ref="AM8:AM74">(AK8+AG8+AE8+AC8+AA8+Y8+W8+U8+S8+O8+Q8+M8+K8+I8+G8+AI8)*$AM$3</f>
        <v>0</v>
      </c>
      <c r="AN8" s="59">
        <f aca="true" t="shared" si="3" ref="AN8:AN74">AM8+AL8</f>
        <v>0</v>
      </c>
      <c r="AO8" s="334">
        <f t="shared" si="0"/>
        <v>0</v>
      </c>
    </row>
    <row r="9" spans="1:41" ht="15" customHeight="1">
      <c r="A9" s="34"/>
      <c r="B9" s="35" t="s">
        <v>43</v>
      </c>
      <c r="C9" s="36" t="s">
        <v>0</v>
      </c>
      <c r="D9" s="323">
        <f>'День 8'!AO9</f>
        <v>0</v>
      </c>
      <c r="E9" s="38"/>
      <c r="F9" s="56"/>
      <c r="G9" s="56"/>
      <c r="H9" s="56"/>
      <c r="I9" s="56"/>
      <c r="J9" s="56"/>
      <c r="K9" s="56"/>
      <c r="L9" s="56"/>
      <c r="M9" s="56"/>
      <c r="N9" s="70"/>
      <c r="O9" s="70"/>
      <c r="P9" s="56"/>
      <c r="Q9" s="56"/>
      <c r="R9" s="21"/>
      <c r="S9" s="21"/>
      <c r="T9" s="56"/>
      <c r="U9" s="56"/>
      <c r="V9" s="56"/>
      <c r="W9" s="56"/>
      <c r="X9" s="56"/>
      <c r="Y9" s="56"/>
      <c r="Z9" s="56"/>
      <c r="AA9" s="56"/>
      <c r="AB9" s="56"/>
      <c r="AC9" s="56"/>
      <c r="AD9" s="210">
        <v>0.0044</v>
      </c>
      <c r="AE9" s="210">
        <v>0.0052</v>
      </c>
      <c r="AF9" s="158"/>
      <c r="AG9" s="158"/>
      <c r="AH9" s="21"/>
      <c r="AI9" s="21"/>
      <c r="AJ9" s="56"/>
      <c r="AK9" s="56"/>
      <c r="AL9" s="58">
        <f t="shared" si="1"/>
        <v>0</v>
      </c>
      <c r="AM9" s="58">
        <f t="shared" si="2"/>
        <v>0</v>
      </c>
      <c r="AN9" s="59">
        <f t="shared" si="3"/>
        <v>0</v>
      </c>
      <c r="AO9" s="334">
        <f t="shared" si="0"/>
        <v>0</v>
      </c>
    </row>
    <row r="10" spans="1:41" ht="15">
      <c r="A10" s="117">
        <v>2</v>
      </c>
      <c r="B10" s="119" t="s">
        <v>127</v>
      </c>
      <c r="C10" s="119" t="s">
        <v>0</v>
      </c>
      <c r="D10" s="323">
        <f>'День 8'!AO10</f>
        <v>0</v>
      </c>
      <c r="E10" s="128"/>
      <c r="F10" s="56"/>
      <c r="G10" s="56"/>
      <c r="H10" s="56"/>
      <c r="I10" s="56"/>
      <c r="J10" s="56"/>
      <c r="K10" s="56"/>
      <c r="L10" s="56"/>
      <c r="M10" s="56"/>
      <c r="N10" s="70"/>
      <c r="O10" s="70"/>
      <c r="P10" s="56"/>
      <c r="Q10" s="56"/>
      <c r="R10" s="21"/>
      <c r="S10" s="21"/>
      <c r="T10" s="56"/>
      <c r="U10" s="56"/>
      <c r="V10" s="56"/>
      <c r="W10" s="56"/>
      <c r="X10" s="210">
        <v>0.035</v>
      </c>
      <c r="Y10" s="210">
        <v>0.045</v>
      </c>
      <c r="Z10" s="56"/>
      <c r="AA10" s="56"/>
      <c r="AB10" s="56"/>
      <c r="AC10" s="56"/>
      <c r="AD10" s="56"/>
      <c r="AE10" s="56"/>
      <c r="AF10" s="97"/>
      <c r="AG10" s="97"/>
      <c r="AH10" s="21"/>
      <c r="AI10" s="21"/>
      <c r="AJ10" s="56"/>
      <c r="AK10" s="56"/>
      <c r="AL10" s="107">
        <f t="shared" si="1"/>
        <v>0</v>
      </c>
      <c r="AM10" s="107">
        <f t="shared" si="2"/>
        <v>0</v>
      </c>
      <c r="AN10" s="107">
        <f t="shared" si="3"/>
        <v>0</v>
      </c>
      <c r="AO10" s="334">
        <f t="shared" si="0"/>
        <v>0</v>
      </c>
    </row>
    <row r="11" spans="1:41" ht="15">
      <c r="A11" s="117">
        <v>3</v>
      </c>
      <c r="B11" s="124" t="s">
        <v>178</v>
      </c>
      <c r="C11" s="119" t="s">
        <v>0</v>
      </c>
      <c r="D11" s="323">
        <f>'День 8'!AO11</f>
        <v>0</v>
      </c>
      <c r="E11" s="128"/>
      <c r="F11" s="56"/>
      <c r="G11" s="56"/>
      <c r="H11" s="56"/>
      <c r="I11" s="56"/>
      <c r="J11" s="56"/>
      <c r="K11" s="56"/>
      <c r="L11" s="56"/>
      <c r="M11" s="56"/>
      <c r="N11" s="70"/>
      <c r="O11" s="70"/>
      <c r="P11" s="56"/>
      <c r="Q11" s="56"/>
      <c r="R11" s="21"/>
      <c r="S11" s="21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97"/>
      <c r="AG11" s="97"/>
      <c r="AH11" s="21"/>
      <c r="AI11" s="21"/>
      <c r="AJ11" s="56"/>
      <c r="AK11" s="56"/>
      <c r="AL11" s="107">
        <f t="shared" si="1"/>
        <v>0</v>
      </c>
      <c r="AM11" s="107">
        <f t="shared" si="2"/>
        <v>0</v>
      </c>
      <c r="AN11" s="107">
        <f t="shared" si="3"/>
        <v>0</v>
      </c>
      <c r="AO11" s="334">
        <f t="shared" si="0"/>
        <v>0</v>
      </c>
    </row>
    <row r="12" spans="1:41" ht="15">
      <c r="A12" s="174">
        <v>4</v>
      </c>
      <c r="B12" s="118" t="s">
        <v>140</v>
      </c>
      <c r="C12" s="119" t="s">
        <v>0</v>
      </c>
      <c r="D12" s="323">
        <f>'День 8'!AO12</f>
        <v>0</v>
      </c>
      <c r="E12" s="128"/>
      <c r="F12" s="52"/>
      <c r="G12" s="52"/>
      <c r="H12" s="52"/>
      <c r="I12" s="52"/>
      <c r="J12" s="52"/>
      <c r="K12" s="52"/>
      <c r="L12" s="56"/>
      <c r="M12" s="56"/>
      <c r="N12" s="237"/>
      <c r="O12" s="237"/>
      <c r="P12" s="52"/>
      <c r="Q12" s="52"/>
      <c r="R12" s="21"/>
      <c r="S12" s="21"/>
      <c r="T12" s="56"/>
      <c r="U12" s="56"/>
      <c r="V12" s="56"/>
      <c r="W12" s="56"/>
      <c r="X12" s="56"/>
      <c r="Y12" s="56"/>
      <c r="Z12" s="52"/>
      <c r="AA12" s="52"/>
      <c r="AB12" s="56"/>
      <c r="AC12" s="56"/>
      <c r="AD12" s="56"/>
      <c r="AE12" s="56"/>
      <c r="AF12" s="97"/>
      <c r="AG12" s="97"/>
      <c r="AH12" s="21"/>
      <c r="AI12" s="21"/>
      <c r="AJ12" s="56"/>
      <c r="AK12" s="56"/>
      <c r="AL12" s="122">
        <f>AL14+AL15+AL16</f>
        <v>0</v>
      </c>
      <c r="AM12" s="122">
        <f>AM14+AM15+AM16</f>
        <v>0</v>
      </c>
      <c r="AN12" s="122">
        <f>AN14+AN15+AN16</f>
        <v>0</v>
      </c>
      <c r="AO12" s="334">
        <f t="shared" si="0"/>
        <v>0</v>
      </c>
    </row>
    <row r="13" spans="1:41" ht="15" customHeight="1">
      <c r="A13" s="34"/>
      <c r="B13" s="37" t="s">
        <v>6</v>
      </c>
      <c r="C13" s="36" t="s">
        <v>0</v>
      </c>
      <c r="D13" s="323">
        <f>'День 8'!AO13</f>
        <v>0</v>
      </c>
      <c r="E13" s="38"/>
      <c r="F13" s="56"/>
      <c r="G13" s="56"/>
      <c r="H13" s="56"/>
      <c r="I13" s="56"/>
      <c r="J13" s="56"/>
      <c r="K13" s="56"/>
      <c r="L13" s="56"/>
      <c r="M13" s="56"/>
      <c r="N13" s="70"/>
      <c r="O13" s="70"/>
      <c r="P13" s="56"/>
      <c r="Q13" s="56"/>
      <c r="R13" s="21"/>
      <c r="S13" s="21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97"/>
      <c r="AG13" s="97"/>
      <c r="AH13" s="21"/>
      <c r="AI13" s="21"/>
      <c r="AJ13" s="56"/>
      <c r="AK13" s="56"/>
      <c r="AL13" s="58">
        <f t="shared" si="1"/>
        <v>0</v>
      </c>
      <c r="AM13" s="58">
        <f t="shared" si="2"/>
        <v>0</v>
      </c>
      <c r="AN13" s="59">
        <f t="shared" si="3"/>
        <v>0</v>
      </c>
      <c r="AO13" s="334">
        <f t="shared" si="0"/>
        <v>0</v>
      </c>
    </row>
    <row r="14" spans="1:41" ht="15" customHeight="1">
      <c r="A14" s="34"/>
      <c r="B14" s="34" t="s">
        <v>198</v>
      </c>
      <c r="C14" s="36" t="s">
        <v>0</v>
      </c>
      <c r="D14" s="323">
        <f>'День 8'!AO14</f>
        <v>0</v>
      </c>
      <c r="E14" s="38"/>
      <c r="F14" s="56"/>
      <c r="G14" s="56"/>
      <c r="H14" s="56"/>
      <c r="I14" s="56"/>
      <c r="J14" s="56"/>
      <c r="K14" s="56"/>
      <c r="L14" s="56"/>
      <c r="M14" s="56"/>
      <c r="N14" s="70"/>
      <c r="O14" s="70"/>
      <c r="P14" s="22"/>
      <c r="Q14" s="22"/>
      <c r="R14" s="21"/>
      <c r="S14" s="21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97"/>
      <c r="AG14" s="97"/>
      <c r="AH14" s="21"/>
      <c r="AI14" s="21"/>
      <c r="AJ14" s="56"/>
      <c r="AK14" s="56"/>
      <c r="AL14" s="58">
        <f t="shared" si="1"/>
        <v>0</v>
      </c>
      <c r="AM14" s="58">
        <f t="shared" si="2"/>
        <v>0</v>
      </c>
      <c r="AN14" s="59">
        <f t="shared" si="3"/>
        <v>0</v>
      </c>
      <c r="AO14" s="334">
        <f t="shared" si="0"/>
        <v>0</v>
      </c>
    </row>
    <row r="15" spans="1:41" ht="15">
      <c r="A15" s="34"/>
      <c r="B15" s="35" t="s">
        <v>7</v>
      </c>
      <c r="C15" s="36" t="s">
        <v>0</v>
      </c>
      <c r="D15" s="323">
        <f>'День 8'!AO15</f>
        <v>0</v>
      </c>
      <c r="E15" s="38"/>
      <c r="F15" s="56"/>
      <c r="G15" s="56"/>
      <c r="H15" s="56"/>
      <c r="I15" s="56"/>
      <c r="J15" s="56"/>
      <c r="K15" s="56"/>
      <c r="L15" s="56"/>
      <c r="M15" s="56"/>
      <c r="N15" s="70"/>
      <c r="O15" s="70"/>
      <c r="P15" s="56"/>
      <c r="Q15" s="56"/>
      <c r="R15" s="21"/>
      <c r="S15" s="21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97"/>
      <c r="AG15" s="97"/>
      <c r="AH15" s="21"/>
      <c r="AI15" s="21"/>
      <c r="AJ15" s="56"/>
      <c r="AK15" s="56"/>
      <c r="AL15" s="58">
        <f t="shared" si="1"/>
        <v>0</v>
      </c>
      <c r="AM15" s="58">
        <f t="shared" si="2"/>
        <v>0</v>
      </c>
      <c r="AN15" s="59">
        <f t="shared" si="3"/>
        <v>0</v>
      </c>
      <c r="AO15" s="334">
        <f t="shared" si="0"/>
        <v>0</v>
      </c>
    </row>
    <row r="16" spans="1:41" ht="15" customHeight="1">
      <c r="A16" s="34"/>
      <c r="B16" s="35" t="s">
        <v>141</v>
      </c>
      <c r="C16" s="36" t="s">
        <v>0</v>
      </c>
      <c r="D16" s="323">
        <f>'День 8'!AO16</f>
        <v>0</v>
      </c>
      <c r="E16" s="38"/>
      <c r="F16" s="56"/>
      <c r="G16" s="56"/>
      <c r="H16" s="56"/>
      <c r="I16" s="56"/>
      <c r="J16" s="56"/>
      <c r="K16" s="56"/>
      <c r="L16" s="56"/>
      <c r="M16" s="56"/>
      <c r="N16" s="70"/>
      <c r="O16" s="70"/>
      <c r="P16" s="56"/>
      <c r="Q16" s="56"/>
      <c r="R16" s="21"/>
      <c r="S16" s="21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97"/>
      <c r="AG16" s="97"/>
      <c r="AH16" s="21"/>
      <c r="AI16" s="21"/>
      <c r="AJ16" s="56"/>
      <c r="AK16" s="56"/>
      <c r="AL16" s="58">
        <f t="shared" si="1"/>
        <v>0</v>
      </c>
      <c r="AM16" s="58">
        <f t="shared" si="2"/>
        <v>0</v>
      </c>
      <c r="AN16" s="59">
        <f t="shared" si="3"/>
        <v>0</v>
      </c>
      <c r="AO16" s="334">
        <f t="shared" si="0"/>
        <v>0</v>
      </c>
    </row>
    <row r="17" spans="1:41" ht="15">
      <c r="A17" s="174">
        <v>5</v>
      </c>
      <c r="B17" s="118" t="s">
        <v>164</v>
      </c>
      <c r="C17" s="119" t="s">
        <v>0</v>
      </c>
      <c r="D17" s="323">
        <f>'День 8'!AO17</f>
        <v>0</v>
      </c>
      <c r="E17" s="128"/>
      <c r="F17" s="56"/>
      <c r="G17" s="56"/>
      <c r="H17" s="56"/>
      <c r="I17" s="56"/>
      <c r="J17" s="56"/>
      <c r="K17" s="56"/>
      <c r="L17" s="56"/>
      <c r="M17" s="56"/>
      <c r="N17" s="70"/>
      <c r="O17" s="70"/>
      <c r="P17" s="56"/>
      <c r="Q17" s="56"/>
      <c r="R17" s="21"/>
      <c r="S17" s="21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97"/>
      <c r="AG17" s="97"/>
      <c r="AH17" s="21"/>
      <c r="AI17" s="21"/>
      <c r="AJ17" s="56"/>
      <c r="AK17" s="56"/>
      <c r="AL17" s="122">
        <f>AL18+AL19+AL20</f>
        <v>0</v>
      </c>
      <c r="AM17" s="122">
        <f>AM18+AM19+AM20</f>
        <v>0</v>
      </c>
      <c r="AN17" s="122">
        <f>AN18+AN19+AN20</f>
        <v>0</v>
      </c>
      <c r="AO17" s="334">
        <f t="shared" si="0"/>
        <v>0</v>
      </c>
    </row>
    <row r="18" spans="1:41" ht="15" customHeight="1">
      <c r="A18" s="41"/>
      <c r="B18" s="112" t="s">
        <v>19</v>
      </c>
      <c r="C18" s="36" t="s">
        <v>0</v>
      </c>
      <c r="D18" s="323">
        <f>'День 8'!AO18</f>
        <v>0</v>
      </c>
      <c r="E18" s="38"/>
      <c r="F18" s="56"/>
      <c r="G18" s="56"/>
      <c r="H18" s="56"/>
      <c r="I18" s="56"/>
      <c r="J18" s="56"/>
      <c r="K18" s="56"/>
      <c r="L18" s="56"/>
      <c r="M18" s="56"/>
      <c r="N18" s="70"/>
      <c r="O18" s="70"/>
      <c r="P18" s="56"/>
      <c r="Q18" s="56"/>
      <c r="R18" s="21"/>
      <c r="S18" s="21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97"/>
      <c r="AG18" s="97"/>
      <c r="AH18" s="21"/>
      <c r="AI18" s="21"/>
      <c r="AJ18" s="56"/>
      <c r="AK18" s="56"/>
      <c r="AL18" s="58">
        <f t="shared" si="1"/>
        <v>0</v>
      </c>
      <c r="AM18" s="58">
        <f t="shared" si="2"/>
        <v>0</v>
      </c>
      <c r="AN18" s="59">
        <f t="shared" si="3"/>
        <v>0</v>
      </c>
      <c r="AO18" s="334">
        <f t="shared" si="0"/>
        <v>0</v>
      </c>
    </row>
    <row r="19" spans="1:41" ht="15" customHeight="1">
      <c r="A19" s="41"/>
      <c r="B19" s="177" t="s">
        <v>20</v>
      </c>
      <c r="C19" s="36" t="s">
        <v>0</v>
      </c>
      <c r="D19" s="323">
        <f>'День 8'!AO19</f>
        <v>0</v>
      </c>
      <c r="E19" s="38"/>
      <c r="F19" s="56"/>
      <c r="G19" s="56"/>
      <c r="H19" s="56"/>
      <c r="I19" s="56"/>
      <c r="J19" s="56"/>
      <c r="K19" s="56"/>
      <c r="L19" s="56"/>
      <c r="M19" s="56"/>
      <c r="N19" s="70"/>
      <c r="O19" s="70"/>
      <c r="P19" s="210">
        <v>0.0243</v>
      </c>
      <c r="Q19" s="210">
        <v>0.0243</v>
      </c>
      <c r="R19" s="202">
        <v>0.06068</v>
      </c>
      <c r="S19" s="202">
        <v>0.0849</v>
      </c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97"/>
      <c r="AG19" s="97"/>
      <c r="AH19" s="21"/>
      <c r="AI19" s="21"/>
      <c r="AJ19" s="56"/>
      <c r="AK19" s="56"/>
      <c r="AL19" s="58">
        <f t="shared" si="1"/>
        <v>0</v>
      </c>
      <c r="AM19" s="58">
        <f t="shared" si="2"/>
        <v>0</v>
      </c>
      <c r="AN19" s="59">
        <f t="shared" si="3"/>
        <v>0</v>
      </c>
      <c r="AO19" s="334">
        <f t="shared" si="0"/>
        <v>0</v>
      </c>
    </row>
    <row r="20" spans="1:41" ht="15" customHeight="1">
      <c r="A20" s="41"/>
      <c r="B20" s="178" t="s">
        <v>63</v>
      </c>
      <c r="C20" s="36" t="s">
        <v>0</v>
      </c>
      <c r="D20" s="323">
        <f>'День 8'!AO20</f>
        <v>0</v>
      </c>
      <c r="E20" s="38"/>
      <c r="F20" s="56"/>
      <c r="G20" s="56"/>
      <c r="H20" s="56"/>
      <c r="I20" s="56"/>
      <c r="J20" s="56"/>
      <c r="K20" s="56"/>
      <c r="L20" s="56"/>
      <c r="M20" s="56"/>
      <c r="N20" s="70"/>
      <c r="O20" s="70"/>
      <c r="P20" s="56"/>
      <c r="Q20" s="56"/>
      <c r="R20" s="21"/>
      <c r="S20" s="21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97"/>
      <c r="AG20" s="97"/>
      <c r="AH20" s="21"/>
      <c r="AI20" s="21"/>
      <c r="AJ20" s="56"/>
      <c r="AK20" s="56"/>
      <c r="AL20" s="58">
        <f t="shared" si="1"/>
        <v>0</v>
      </c>
      <c r="AM20" s="58">
        <f t="shared" si="2"/>
        <v>0</v>
      </c>
      <c r="AN20" s="59">
        <f t="shared" si="3"/>
        <v>0</v>
      </c>
      <c r="AO20" s="334">
        <f t="shared" si="0"/>
        <v>0</v>
      </c>
    </row>
    <row r="21" spans="1:41" ht="15">
      <c r="A21" s="174">
        <v>6</v>
      </c>
      <c r="B21" s="118" t="s">
        <v>143</v>
      </c>
      <c r="C21" s="119" t="s">
        <v>0</v>
      </c>
      <c r="D21" s="323">
        <f>'День 8'!AO21</f>
        <v>0</v>
      </c>
      <c r="E21" s="128"/>
      <c r="F21" s="56"/>
      <c r="G21" s="56"/>
      <c r="H21" s="56"/>
      <c r="I21" s="56"/>
      <c r="J21" s="56"/>
      <c r="K21" s="56"/>
      <c r="L21" s="56"/>
      <c r="M21" s="56"/>
      <c r="N21" s="70"/>
      <c r="O21" s="70"/>
      <c r="P21" s="56"/>
      <c r="Q21" s="56"/>
      <c r="R21" s="21"/>
      <c r="S21" s="21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97"/>
      <c r="AG21" s="97"/>
      <c r="AH21" s="21"/>
      <c r="AI21" s="21"/>
      <c r="AJ21" s="56"/>
      <c r="AK21" s="56"/>
      <c r="AL21" s="122">
        <f>AL22+AL23+AL24</f>
        <v>0</v>
      </c>
      <c r="AM21" s="122">
        <f>AM22+AM23+AM24</f>
        <v>0</v>
      </c>
      <c r="AN21" s="122">
        <f>AN22+AN23+AN24</f>
        <v>0</v>
      </c>
      <c r="AO21" s="334">
        <f t="shared" si="0"/>
        <v>0</v>
      </c>
    </row>
    <row r="22" spans="1:41" ht="15" customHeight="1">
      <c r="A22" s="41"/>
      <c r="B22" s="112" t="s">
        <v>61</v>
      </c>
      <c r="C22" s="36" t="s">
        <v>0</v>
      </c>
      <c r="D22" s="323">
        <f>'День 8'!AO22</f>
        <v>0</v>
      </c>
      <c r="E22" s="38"/>
      <c r="F22" s="56"/>
      <c r="G22" s="56"/>
      <c r="H22" s="56"/>
      <c r="I22" s="56"/>
      <c r="J22" s="56"/>
      <c r="K22" s="56"/>
      <c r="L22" s="56"/>
      <c r="M22" s="56"/>
      <c r="N22" s="70"/>
      <c r="O22" s="70"/>
      <c r="P22" s="56"/>
      <c r="Q22" s="56"/>
      <c r="R22" s="21"/>
      <c r="S22" s="21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97"/>
      <c r="AG22" s="97"/>
      <c r="AH22" s="21"/>
      <c r="AI22" s="21"/>
      <c r="AJ22" s="56"/>
      <c r="AK22" s="56"/>
      <c r="AL22" s="58">
        <f t="shared" si="1"/>
        <v>0</v>
      </c>
      <c r="AM22" s="58">
        <f t="shared" si="2"/>
        <v>0</v>
      </c>
      <c r="AN22" s="59">
        <f t="shared" si="3"/>
        <v>0</v>
      </c>
      <c r="AO22" s="334">
        <f t="shared" si="0"/>
        <v>0</v>
      </c>
    </row>
    <row r="23" spans="1:41" ht="15" customHeight="1">
      <c r="A23" s="41"/>
      <c r="B23" s="112" t="s">
        <v>27</v>
      </c>
      <c r="C23" s="36" t="s">
        <v>0</v>
      </c>
      <c r="D23" s="323">
        <f>'День 8'!AO23</f>
        <v>0</v>
      </c>
      <c r="E23" s="38"/>
      <c r="F23" s="56"/>
      <c r="G23" s="56"/>
      <c r="H23" s="56"/>
      <c r="I23" s="56"/>
      <c r="J23" s="56"/>
      <c r="K23" s="56"/>
      <c r="L23" s="56"/>
      <c r="M23" s="56"/>
      <c r="N23" s="70"/>
      <c r="O23" s="70"/>
      <c r="P23" s="56"/>
      <c r="Q23" s="56"/>
      <c r="R23" s="21"/>
      <c r="S23" s="21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97"/>
      <c r="AG23" s="97"/>
      <c r="AH23" s="21"/>
      <c r="AI23" s="21"/>
      <c r="AJ23" s="56"/>
      <c r="AK23" s="56"/>
      <c r="AL23" s="58">
        <f t="shared" si="1"/>
        <v>0</v>
      </c>
      <c r="AM23" s="58">
        <f t="shared" si="2"/>
        <v>0</v>
      </c>
      <c r="AN23" s="59">
        <f t="shared" si="3"/>
        <v>0</v>
      </c>
      <c r="AO23" s="334">
        <f t="shared" si="0"/>
        <v>0</v>
      </c>
    </row>
    <row r="24" spans="1:41" ht="15" customHeight="1">
      <c r="A24" s="41"/>
      <c r="B24" s="176" t="s">
        <v>162</v>
      </c>
      <c r="C24" s="36" t="s">
        <v>0</v>
      </c>
      <c r="D24" s="323">
        <f>'День 8'!AO24</f>
        <v>0</v>
      </c>
      <c r="E24" s="38"/>
      <c r="F24" s="56"/>
      <c r="G24" s="56"/>
      <c r="H24" s="56"/>
      <c r="I24" s="56"/>
      <c r="J24" s="56"/>
      <c r="K24" s="56"/>
      <c r="L24" s="56"/>
      <c r="M24" s="56"/>
      <c r="N24" s="70"/>
      <c r="O24" s="70"/>
      <c r="P24" s="56"/>
      <c r="Q24" s="56"/>
      <c r="R24" s="21"/>
      <c r="S24" s="21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97"/>
      <c r="AG24" s="97"/>
      <c r="AH24" s="21"/>
      <c r="AI24" s="21"/>
      <c r="AJ24" s="56"/>
      <c r="AK24" s="56"/>
      <c r="AL24" s="58">
        <f t="shared" si="1"/>
        <v>0</v>
      </c>
      <c r="AM24" s="58">
        <f t="shared" si="2"/>
        <v>0</v>
      </c>
      <c r="AN24" s="59">
        <f t="shared" si="3"/>
        <v>0</v>
      </c>
      <c r="AO24" s="334">
        <f t="shared" si="0"/>
        <v>0</v>
      </c>
    </row>
    <row r="25" spans="1:41" ht="15">
      <c r="A25" s="174">
        <v>7</v>
      </c>
      <c r="B25" s="118" t="s">
        <v>23</v>
      </c>
      <c r="C25" s="119" t="s">
        <v>0</v>
      </c>
      <c r="D25" s="323">
        <f>'День 8'!AO25</f>
        <v>0</v>
      </c>
      <c r="E25" s="128"/>
      <c r="F25" s="52"/>
      <c r="G25" s="52"/>
      <c r="H25" s="52"/>
      <c r="I25" s="52"/>
      <c r="J25" s="52"/>
      <c r="K25" s="52"/>
      <c r="L25" s="56"/>
      <c r="M25" s="56"/>
      <c r="N25" s="237"/>
      <c r="O25" s="237"/>
      <c r="P25" s="52"/>
      <c r="Q25" s="52"/>
      <c r="R25" s="21"/>
      <c r="S25" s="21"/>
      <c r="T25" s="56"/>
      <c r="U25" s="56"/>
      <c r="V25" s="56"/>
      <c r="W25" s="56"/>
      <c r="X25" s="56"/>
      <c r="Y25" s="56"/>
      <c r="Z25" s="52"/>
      <c r="AA25" s="52"/>
      <c r="AB25" s="56"/>
      <c r="AC25" s="56"/>
      <c r="AD25" s="56"/>
      <c r="AE25" s="56"/>
      <c r="AF25" s="97"/>
      <c r="AG25" s="97"/>
      <c r="AH25" s="21"/>
      <c r="AI25" s="21"/>
      <c r="AJ25" s="56"/>
      <c r="AK25" s="56"/>
      <c r="AL25" s="122">
        <f>AL26+AL27+AL28</f>
        <v>0</v>
      </c>
      <c r="AM25" s="122">
        <f>AM26+AM27+AM28</f>
        <v>0</v>
      </c>
      <c r="AN25" s="122">
        <f>AN26+AN27+AN28</f>
        <v>0</v>
      </c>
      <c r="AO25" s="334">
        <f t="shared" si="0"/>
        <v>0</v>
      </c>
    </row>
    <row r="26" spans="1:41" ht="21" customHeight="1">
      <c r="A26" s="41"/>
      <c r="B26" s="179" t="s">
        <v>110</v>
      </c>
      <c r="C26" s="36" t="s">
        <v>0</v>
      </c>
      <c r="D26" s="323">
        <f>'День 8'!AO26</f>
        <v>0</v>
      </c>
      <c r="E26" s="38"/>
      <c r="F26" s="56"/>
      <c r="G26" s="56"/>
      <c r="H26" s="56"/>
      <c r="I26" s="56"/>
      <c r="J26" s="56"/>
      <c r="K26" s="56"/>
      <c r="L26" s="56"/>
      <c r="M26" s="56"/>
      <c r="N26" s="70"/>
      <c r="O26" s="70"/>
      <c r="P26" s="56"/>
      <c r="Q26" s="56"/>
      <c r="R26" s="21"/>
      <c r="S26" s="21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97"/>
      <c r="AG26" s="97"/>
      <c r="AH26" s="21"/>
      <c r="AI26" s="21"/>
      <c r="AJ26" s="56"/>
      <c r="AK26" s="56"/>
      <c r="AL26" s="58">
        <f t="shared" si="1"/>
        <v>0</v>
      </c>
      <c r="AM26" s="58">
        <f t="shared" si="2"/>
        <v>0</v>
      </c>
      <c r="AN26" s="59">
        <f t="shared" si="3"/>
        <v>0</v>
      </c>
      <c r="AO26" s="334">
        <f t="shared" si="0"/>
        <v>0</v>
      </c>
    </row>
    <row r="27" spans="1:41" ht="15" customHeight="1">
      <c r="A27" s="41"/>
      <c r="B27" s="177" t="s">
        <v>23</v>
      </c>
      <c r="C27" s="36" t="s">
        <v>0</v>
      </c>
      <c r="D27" s="323">
        <f>'День 8'!AO27</f>
        <v>0</v>
      </c>
      <c r="E27" s="38"/>
      <c r="F27" s="56"/>
      <c r="G27" s="56"/>
      <c r="H27" s="56"/>
      <c r="I27" s="56"/>
      <c r="J27" s="56"/>
      <c r="K27" s="56"/>
      <c r="L27" s="56"/>
      <c r="M27" s="56"/>
      <c r="N27" s="70"/>
      <c r="O27" s="70"/>
      <c r="P27" s="56"/>
      <c r="Q27" s="56"/>
      <c r="R27" s="21"/>
      <c r="S27" s="21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97"/>
      <c r="AG27" s="97"/>
      <c r="AH27" s="21"/>
      <c r="AI27" s="21"/>
      <c r="AJ27" s="56"/>
      <c r="AK27" s="56"/>
      <c r="AL27" s="58">
        <f t="shared" si="1"/>
        <v>0</v>
      </c>
      <c r="AM27" s="58">
        <f t="shared" si="2"/>
        <v>0</v>
      </c>
      <c r="AN27" s="59">
        <f t="shared" si="3"/>
        <v>0</v>
      </c>
      <c r="AO27" s="334">
        <f t="shared" si="0"/>
        <v>0</v>
      </c>
    </row>
    <row r="28" spans="1:41" ht="15" customHeight="1">
      <c r="A28" s="41"/>
      <c r="B28" s="177" t="s">
        <v>144</v>
      </c>
      <c r="C28" s="36" t="s">
        <v>0</v>
      </c>
      <c r="D28" s="323">
        <f>'День 8'!AO28</f>
        <v>0</v>
      </c>
      <c r="E28" s="38"/>
      <c r="F28" s="56"/>
      <c r="G28" s="56"/>
      <c r="H28" s="56"/>
      <c r="I28" s="56"/>
      <c r="J28" s="56"/>
      <c r="K28" s="56"/>
      <c r="L28" s="56"/>
      <c r="M28" s="56"/>
      <c r="N28" s="70"/>
      <c r="O28" s="70"/>
      <c r="P28" s="56"/>
      <c r="Q28" s="56"/>
      <c r="R28" s="21"/>
      <c r="S28" s="21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97"/>
      <c r="AG28" s="97"/>
      <c r="AH28" s="21"/>
      <c r="AI28" s="21"/>
      <c r="AJ28" s="56"/>
      <c r="AK28" s="56"/>
      <c r="AL28" s="58">
        <f t="shared" si="1"/>
        <v>0</v>
      </c>
      <c r="AM28" s="58">
        <f t="shared" si="2"/>
        <v>0</v>
      </c>
      <c r="AN28" s="59">
        <f t="shared" si="3"/>
        <v>0</v>
      </c>
      <c r="AO28" s="334">
        <f t="shared" si="0"/>
        <v>0</v>
      </c>
    </row>
    <row r="29" spans="1:41" ht="15">
      <c r="A29" s="117">
        <v>8</v>
      </c>
      <c r="B29" s="119" t="s">
        <v>189</v>
      </c>
      <c r="C29" s="119" t="s">
        <v>0</v>
      </c>
      <c r="D29" s="323">
        <f>'День 8'!AO29</f>
        <v>0</v>
      </c>
      <c r="E29" s="128"/>
      <c r="F29" s="56"/>
      <c r="G29" s="56"/>
      <c r="H29" s="56"/>
      <c r="I29" s="56"/>
      <c r="J29" s="56"/>
      <c r="K29" s="56"/>
      <c r="L29" s="56"/>
      <c r="M29" s="56"/>
      <c r="N29" s="70"/>
      <c r="O29" s="70"/>
      <c r="P29" s="56"/>
      <c r="Q29" s="56"/>
      <c r="R29" s="21"/>
      <c r="S29" s="21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97"/>
      <c r="AG29" s="97"/>
      <c r="AH29" s="21"/>
      <c r="AI29" s="21"/>
      <c r="AJ29" s="56"/>
      <c r="AK29" s="56"/>
      <c r="AL29" s="122">
        <f>AL30+AL31+AL32+AL33+AL34+AL35+AL36+AL37+AL38+AL39+AL40</f>
        <v>0</v>
      </c>
      <c r="AM29" s="122">
        <f>AM30+AM31+AM32+AM33+AM34+AM35+AM36+AM37+AM38+AM39+AM40</f>
        <v>0</v>
      </c>
      <c r="AN29" s="122">
        <f>AN30+AN31+AN32+AN33+AN34+AN35+AN36+AN37+AN38+AN39+AN40</f>
        <v>0</v>
      </c>
      <c r="AO29" s="334">
        <f t="shared" si="0"/>
        <v>0</v>
      </c>
    </row>
    <row r="30" spans="1:41" ht="15" customHeight="1">
      <c r="A30" s="34"/>
      <c r="B30" s="37" t="s">
        <v>5</v>
      </c>
      <c r="C30" s="36" t="s">
        <v>0</v>
      </c>
      <c r="D30" s="323">
        <f>'День 8'!AO30</f>
        <v>0</v>
      </c>
      <c r="E30" s="38"/>
      <c r="F30" s="56"/>
      <c r="G30" s="56"/>
      <c r="H30" s="56"/>
      <c r="I30" s="56"/>
      <c r="J30" s="56"/>
      <c r="K30" s="56"/>
      <c r="L30" s="56"/>
      <c r="M30" s="56"/>
      <c r="N30" s="70"/>
      <c r="O30" s="70"/>
      <c r="P30" s="56"/>
      <c r="Q30" s="56"/>
      <c r="R30" s="21"/>
      <c r="S30" s="21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97"/>
      <c r="AG30" s="97"/>
      <c r="AH30" s="21"/>
      <c r="AI30" s="21"/>
      <c r="AJ30" s="56"/>
      <c r="AK30" s="56"/>
      <c r="AL30" s="58">
        <f t="shared" si="1"/>
        <v>0</v>
      </c>
      <c r="AM30" s="58">
        <f t="shared" si="2"/>
        <v>0</v>
      </c>
      <c r="AN30" s="59">
        <f t="shared" si="3"/>
        <v>0</v>
      </c>
      <c r="AO30" s="334">
        <f t="shared" si="0"/>
        <v>0</v>
      </c>
    </row>
    <row r="31" spans="1:41" ht="15" customHeight="1">
      <c r="A31" s="34"/>
      <c r="B31" s="37" t="s">
        <v>58</v>
      </c>
      <c r="C31" s="36" t="s">
        <v>0</v>
      </c>
      <c r="D31" s="323">
        <f>'День 8'!AO31</f>
        <v>0</v>
      </c>
      <c r="E31" s="38"/>
      <c r="F31" s="56"/>
      <c r="G31" s="56"/>
      <c r="H31" s="56"/>
      <c r="I31" s="56"/>
      <c r="J31" s="56"/>
      <c r="K31" s="56"/>
      <c r="L31" s="56"/>
      <c r="M31" s="56"/>
      <c r="N31" s="70"/>
      <c r="O31" s="70"/>
      <c r="P31" s="56"/>
      <c r="Q31" s="56"/>
      <c r="R31" s="21"/>
      <c r="S31" s="21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97"/>
      <c r="AG31" s="97"/>
      <c r="AH31" s="21"/>
      <c r="AI31" s="21"/>
      <c r="AJ31" s="56"/>
      <c r="AK31" s="56"/>
      <c r="AL31" s="58">
        <f t="shared" si="1"/>
        <v>0</v>
      </c>
      <c r="AM31" s="58">
        <f t="shared" si="2"/>
        <v>0</v>
      </c>
      <c r="AN31" s="59">
        <f t="shared" si="3"/>
        <v>0</v>
      </c>
      <c r="AO31" s="334">
        <f t="shared" si="0"/>
        <v>0</v>
      </c>
    </row>
    <row r="32" spans="1:41" ht="15" customHeight="1">
      <c r="A32" s="34"/>
      <c r="B32" s="37" t="s">
        <v>8</v>
      </c>
      <c r="C32" s="36" t="s">
        <v>0</v>
      </c>
      <c r="D32" s="323">
        <f>'День 8'!AO32</f>
        <v>0</v>
      </c>
      <c r="E32" s="38"/>
      <c r="F32" s="56"/>
      <c r="G32" s="56"/>
      <c r="H32" s="56"/>
      <c r="I32" s="56"/>
      <c r="J32" s="56"/>
      <c r="K32" s="56"/>
      <c r="L32" s="56"/>
      <c r="M32" s="56"/>
      <c r="N32" s="70"/>
      <c r="O32" s="70"/>
      <c r="P32" s="56"/>
      <c r="Q32" s="56"/>
      <c r="R32" s="21"/>
      <c r="S32" s="21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97"/>
      <c r="AG32" s="97"/>
      <c r="AH32" s="21"/>
      <c r="AI32" s="21"/>
      <c r="AJ32" s="56"/>
      <c r="AK32" s="56"/>
      <c r="AL32" s="58">
        <f t="shared" si="1"/>
        <v>0</v>
      </c>
      <c r="AM32" s="58">
        <f t="shared" si="2"/>
        <v>0</v>
      </c>
      <c r="AN32" s="59">
        <f t="shared" si="3"/>
        <v>0</v>
      </c>
      <c r="AO32" s="334">
        <f t="shared" si="0"/>
        <v>0</v>
      </c>
    </row>
    <row r="33" spans="1:41" ht="15" customHeight="1">
      <c r="A33" s="34"/>
      <c r="B33" s="35" t="s">
        <v>18</v>
      </c>
      <c r="C33" s="36" t="s">
        <v>0</v>
      </c>
      <c r="D33" s="323">
        <f>'День 8'!AO33</f>
        <v>0</v>
      </c>
      <c r="E33" s="38"/>
      <c r="F33" s="56"/>
      <c r="G33" s="56"/>
      <c r="H33" s="56"/>
      <c r="I33" s="56"/>
      <c r="J33" s="56"/>
      <c r="K33" s="56"/>
      <c r="L33" s="56"/>
      <c r="M33" s="56"/>
      <c r="N33" s="70"/>
      <c r="O33" s="70"/>
      <c r="P33" s="56"/>
      <c r="Q33" s="56"/>
      <c r="R33" s="21"/>
      <c r="S33" s="21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97"/>
      <c r="AG33" s="97"/>
      <c r="AH33" s="21"/>
      <c r="AI33" s="21"/>
      <c r="AJ33" s="56"/>
      <c r="AK33" s="56"/>
      <c r="AL33" s="58">
        <f t="shared" si="1"/>
        <v>0</v>
      </c>
      <c r="AM33" s="58">
        <f t="shared" si="2"/>
        <v>0</v>
      </c>
      <c r="AN33" s="59">
        <f t="shared" si="3"/>
        <v>0</v>
      </c>
      <c r="AO33" s="334">
        <f t="shared" si="0"/>
        <v>0</v>
      </c>
    </row>
    <row r="34" spans="1:41" ht="15">
      <c r="A34" s="34"/>
      <c r="B34" s="35" t="s">
        <v>24</v>
      </c>
      <c r="C34" s="36" t="s">
        <v>0</v>
      </c>
      <c r="D34" s="323">
        <f>'День 8'!AO34</f>
        <v>0</v>
      </c>
      <c r="E34" s="38"/>
      <c r="F34" s="56"/>
      <c r="G34" s="56"/>
      <c r="H34" s="56"/>
      <c r="I34" s="56"/>
      <c r="J34" s="56"/>
      <c r="K34" s="56"/>
      <c r="L34" s="56"/>
      <c r="M34" s="56"/>
      <c r="N34" s="70"/>
      <c r="O34" s="70"/>
      <c r="P34" s="56"/>
      <c r="Q34" s="56"/>
      <c r="R34" s="21"/>
      <c r="S34" s="21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210">
        <v>0.0088</v>
      </c>
      <c r="AE34" s="210">
        <v>0.0104</v>
      </c>
      <c r="AF34" s="97"/>
      <c r="AG34" s="97"/>
      <c r="AH34" s="21"/>
      <c r="AI34" s="21"/>
      <c r="AJ34" s="56"/>
      <c r="AK34" s="56"/>
      <c r="AL34" s="58">
        <f t="shared" si="1"/>
        <v>0</v>
      </c>
      <c r="AM34" s="58">
        <f t="shared" si="2"/>
        <v>0</v>
      </c>
      <c r="AN34" s="59">
        <f t="shared" si="3"/>
        <v>0</v>
      </c>
      <c r="AO34" s="334">
        <f t="shared" si="0"/>
        <v>0</v>
      </c>
    </row>
    <row r="35" spans="1:41" ht="15">
      <c r="A35" s="34"/>
      <c r="B35" s="35" t="s">
        <v>34</v>
      </c>
      <c r="C35" s="36" t="s">
        <v>0</v>
      </c>
      <c r="D35" s="323">
        <f>'День 8'!AO35</f>
        <v>0</v>
      </c>
      <c r="E35" s="38"/>
      <c r="F35" s="56"/>
      <c r="G35" s="56"/>
      <c r="H35" s="56"/>
      <c r="I35" s="56"/>
      <c r="J35" s="56"/>
      <c r="K35" s="56"/>
      <c r="L35" s="56"/>
      <c r="M35" s="56"/>
      <c r="N35" s="70"/>
      <c r="O35" s="70"/>
      <c r="P35" s="56"/>
      <c r="Q35" s="56"/>
      <c r="R35" s="21"/>
      <c r="S35" s="21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97"/>
      <c r="AG35" s="97"/>
      <c r="AH35" s="21"/>
      <c r="AI35" s="21"/>
      <c r="AJ35" s="56"/>
      <c r="AK35" s="56"/>
      <c r="AL35" s="58">
        <f t="shared" si="1"/>
        <v>0</v>
      </c>
      <c r="AM35" s="58">
        <f t="shared" si="2"/>
        <v>0</v>
      </c>
      <c r="AN35" s="59">
        <f t="shared" si="3"/>
        <v>0</v>
      </c>
      <c r="AO35" s="334">
        <f t="shared" si="0"/>
        <v>0</v>
      </c>
    </row>
    <row r="36" spans="1:41" ht="15" customHeight="1">
      <c r="A36" s="34"/>
      <c r="B36" s="35" t="s">
        <v>35</v>
      </c>
      <c r="C36" s="36" t="s">
        <v>0</v>
      </c>
      <c r="D36" s="323">
        <f>'День 8'!AO36</f>
        <v>0</v>
      </c>
      <c r="E36" s="38"/>
      <c r="F36" s="56"/>
      <c r="G36" s="56"/>
      <c r="H36" s="56"/>
      <c r="I36" s="56"/>
      <c r="J36" s="56"/>
      <c r="K36" s="56"/>
      <c r="L36" s="56"/>
      <c r="M36" s="56"/>
      <c r="N36" s="70"/>
      <c r="O36" s="70"/>
      <c r="P36" s="56"/>
      <c r="Q36" s="56"/>
      <c r="R36" s="21"/>
      <c r="S36" s="21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97"/>
      <c r="AG36" s="97"/>
      <c r="AH36" s="21"/>
      <c r="AI36" s="21"/>
      <c r="AJ36" s="56"/>
      <c r="AK36" s="56"/>
      <c r="AL36" s="58">
        <f t="shared" si="1"/>
        <v>0</v>
      </c>
      <c r="AM36" s="58">
        <f t="shared" si="2"/>
        <v>0</v>
      </c>
      <c r="AN36" s="59">
        <f t="shared" si="3"/>
        <v>0</v>
      </c>
      <c r="AO36" s="334">
        <f t="shared" si="0"/>
        <v>0</v>
      </c>
    </row>
    <row r="37" spans="1:41" ht="15" customHeight="1">
      <c r="A37" s="34"/>
      <c r="B37" s="35" t="s">
        <v>36</v>
      </c>
      <c r="C37" s="36" t="s">
        <v>0</v>
      </c>
      <c r="D37" s="323">
        <f>'День 8'!AO37</f>
        <v>0</v>
      </c>
      <c r="E37" s="38"/>
      <c r="F37" s="210">
        <v>0.018</v>
      </c>
      <c r="G37" s="210">
        <v>0.0225</v>
      </c>
      <c r="H37" s="56"/>
      <c r="I37" s="56"/>
      <c r="J37" s="56"/>
      <c r="K37" s="56"/>
      <c r="L37" s="56"/>
      <c r="M37" s="56"/>
      <c r="N37" s="70"/>
      <c r="O37" s="70"/>
      <c r="P37" s="56"/>
      <c r="Q37" s="56"/>
      <c r="R37" s="21"/>
      <c r="S37" s="21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97"/>
      <c r="AG37" s="97"/>
      <c r="AH37" s="21"/>
      <c r="AI37" s="21"/>
      <c r="AJ37" s="56"/>
      <c r="AK37" s="56"/>
      <c r="AL37" s="58">
        <f t="shared" si="1"/>
        <v>0</v>
      </c>
      <c r="AM37" s="58">
        <f t="shared" si="2"/>
        <v>0</v>
      </c>
      <c r="AN37" s="59">
        <f t="shared" si="3"/>
        <v>0</v>
      </c>
      <c r="AO37" s="334">
        <f t="shared" si="0"/>
        <v>0</v>
      </c>
    </row>
    <row r="38" spans="1:41" ht="15" customHeight="1">
      <c r="A38" s="34"/>
      <c r="B38" s="35" t="s">
        <v>37</v>
      </c>
      <c r="C38" s="36" t="s">
        <v>0</v>
      </c>
      <c r="D38" s="323">
        <f>'День 8'!AO38</f>
        <v>0</v>
      </c>
      <c r="E38" s="38"/>
      <c r="F38" s="56"/>
      <c r="G38" s="56"/>
      <c r="H38" s="56"/>
      <c r="I38" s="56"/>
      <c r="J38" s="56"/>
      <c r="K38" s="56"/>
      <c r="L38" s="56"/>
      <c r="M38" s="56"/>
      <c r="N38" s="70"/>
      <c r="O38" s="70"/>
      <c r="P38" s="56"/>
      <c r="Q38" s="56"/>
      <c r="R38" s="21"/>
      <c r="S38" s="21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97"/>
      <c r="AG38" s="97"/>
      <c r="AH38" s="21"/>
      <c r="AI38" s="21"/>
      <c r="AJ38" s="56"/>
      <c r="AK38" s="56"/>
      <c r="AL38" s="58">
        <f t="shared" si="1"/>
        <v>0</v>
      </c>
      <c r="AM38" s="58">
        <f t="shared" si="2"/>
        <v>0</v>
      </c>
      <c r="AN38" s="59">
        <f t="shared" si="3"/>
        <v>0</v>
      </c>
      <c r="AO38" s="334">
        <f t="shared" si="0"/>
        <v>0</v>
      </c>
    </row>
    <row r="39" spans="1:41" ht="15">
      <c r="A39" s="34"/>
      <c r="B39" s="37" t="s">
        <v>38</v>
      </c>
      <c r="C39" s="36" t="s">
        <v>0</v>
      </c>
      <c r="D39" s="323">
        <f>'День 8'!AO39</f>
        <v>0</v>
      </c>
      <c r="E39" s="38"/>
      <c r="F39" s="56"/>
      <c r="G39" s="56"/>
      <c r="H39" s="56"/>
      <c r="I39" s="56"/>
      <c r="J39" s="56"/>
      <c r="K39" s="56"/>
      <c r="L39" s="56"/>
      <c r="M39" s="56"/>
      <c r="N39" s="70"/>
      <c r="O39" s="70"/>
      <c r="P39" s="56"/>
      <c r="Q39" s="56"/>
      <c r="R39" s="21"/>
      <c r="S39" s="21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158"/>
      <c r="AG39" s="158"/>
      <c r="AH39" s="21"/>
      <c r="AI39" s="21"/>
      <c r="AJ39" s="56"/>
      <c r="AK39" s="56"/>
      <c r="AL39" s="58">
        <f t="shared" si="1"/>
        <v>0</v>
      </c>
      <c r="AM39" s="58">
        <f t="shared" si="2"/>
        <v>0</v>
      </c>
      <c r="AN39" s="59">
        <f t="shared" si="3"/>
        <v>0</v>
      </c>
      <c r="AO39" s="334">
        <f t="shared" si="0"/>
        <v>0</v>
      </c>
    </row>
    <row r="40" spans="1:41" ht="15" customHeight="1">
      <c r="A40" s="34"/>
      <c r="B40" s="39" t="s">
        <v>254</v>
      </c>
      <c r="C40" s="36" t="s">
        <v>0</v>
      </c>
      <c r="D40" s="323">
        <f>'День 8'!AO40</f>
        <v>0</v>
      </c>
      <c r="E40" s="38"/>
      <c r="F40" s="56"/>
      <c r="G40" s="56"/>
      <c r="H40" s="56"/>
      <c r="I40" s="56"/>
      <c r="J40" s="56"/>
      <c r="K40" s="56"/>
      <c r="L40" s="56"/>
      <c r="M40" s="56"/>
      <c r="N40" s="70"/>
      <c r="O40" s="70"/>
      <c r="P40" s="56"/>
      <c r="Q40" s="56"/>
      <c r="R40" s="21"/>
      <c r="S40" s="21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97"/>
      <c r="AG40" s="97"/>
      <c r="AH40" s="21"/>
      <c r="AI40" s="21"/>
      <c r="AJ40" s="56"/>
      <c r="AK40" s="56"/>
      <c r="AL40" s="58">
        <f t="shared" si="1"/>
        <v>0</v>
      </c>
      <c r="AM40" s="58">
        <f t="shared" si="2"/>
        <v>0</v>
      </c>
      <c r="AN40" s="59">
        <f t="shared" si="3"/>
        <v>0</v>
      </c>
      <c r="AO40" s="334">
        <f t="shared" si="0"/>
        <v>0</v>
      </c>
    </row>
    <row r="41" spans="1:41" ht="15">
      <c r="A41" s="117">
        <v>9</v>
      </c>
      <c r="B41" s="119" t="s">
        <v>31</v>
      </c>
      <c r="C41" s="119" t="s">
        <v>0</v>
      </c>
      <c r="D41" s="323">
        <f>'День 8'!AO41</f>
        <v>0</v>
      </c>
      <c r="E41" s="128"/>
      <c r="F41" s="56"/>
      <c r="G41" s="56"/>
      <c r="H41" s="56"/>
      <c r="I41" s="56"/>
      <c r="J41" s="56"/>
      <c r="K41" s="56"/>
      <c r="L41" s="210">
        <v>0.00132</v>
      </c>
      <c r="M41" s="210">
        <v>0.00156</v>
      </c>
      <c r="N41" s="70"/>
      <c r="O41" s="70"/>
      <c r="P41" s="210">
        <v>0.0113</v>
      </c>
      <c r="Q41" s="210">
        <v>0.015</v>
      </c>
      <c r="R41" s="202">
        <v>0.00375</v>
      </c>
      <c r="S41" s="202">
        <v>0.00525</v>
      </c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97"/>
      <c r="AG41" s="97"/>
      <c r="AH41" s="21"/>
      <c r="AI41" s="21"/>
      <c r="AJ41" s="56"/>
      <c r="AK41" s="56"/>
      <c r="AL41" s="107">
        <f t="shared" si="1"/>
        <v>0</v>
      </c>
      <c r="AM41" s="107">
        <f t="shared" si="2"/>
        <v>0</v>
      </c>
      <c r="AN41" s="107">
        <f t="shared" si="3"/>
        <v>0</v>
      </c>
      <c r="AO41" s="334">
        <f t="shared" si="0"/>
        <v>0</v>
      </c>
    </row>
    <row r="42" spans="1:41" ht="15">
      <c r="A42" s="117">
        <v>10</v>
      </c>
      <c r="B42" s="119" t="s">
        <v>39</v>
      </c>
      <c r="C42" s="119" t="s">
        <v>0</v>
      </c>
      <c r="D42" s="323">
        <f>'День 8'!AO42</f>
        <v>0</v>
      </c>
      <c r="E42" s="128"/>
      <c r="F42" s="210">
        <v>0.002</v>
      </c>
      <c r="G42" s="210">
        <v>0.0025</v>
      </c>
      <c r="H42" s="210">
        <v>0.006</v>
      </c>
      <c r="I42" s="210">
        <v>0.006</v>
      </c>
      <c r="J42" s="56"/>
      <c r="K42" s="56"/>
      <c r="L42" s="210">
        <v>0.0008</v>
      </c>
      <c r="M42" s="210">
        <v>0.001</v>
      </c>
      <c r="N42" s="56"/>
      <c r="O42" s="56"/>
      <c r="P42" s="56"/>
      <c r="Q42" s="56"/>
      <c r="R42" s="21"/>
      <c r="S42" s="21"/>
      <c r="T42" s="56"/>
      <c r="U42" s="56"/>
      <c r="V42" s="210">
        <v>0.005</v>
      </c>
      <c r="W42" s="210">
        <v>0.006</v>
      </c>
      <c r="X42" s="56"/>
      <c r="Y42" s="56"/>
      <c r="Z42" s="56"/>
      <c r="AA42" s="56"/>
      <c r="AB42" s="56"/>
      <c r="AC42" s="56"/>
      <c r="AD42" s="210">
        <v>0.0088</v>
      </c>
      <c r="AE42" s="210">
        <v>0.0104</v>
      </c>
      <c r="AF42" s="226">
        <v>0.005</v>
      </c>
      <c r="AG42" s="226">
        <v>0.006</v>
      </c>
      <c r="AH42" s="21"/>
      <c r="AI42" s="21"/>
      <c r="AJ42" s="56"/>
      <c r="AK42" s="56"/>
      <c r="AL42" s="107">
        <f t="shared" si="1"/>
        <v>0</v>
      </c>
      <c r="AM42" s="107">
        <f t="shared" si="2"/>
        <v>0</v>
      </c>
      <c r="AN42" s="107">
        <f t="shared" si="3"/>
        <v>0</v>
      </c>
      <c r="AO42" s="334">
        <f t="shared" si="0"/>
        <v>0</v>
      </c>
    </row>
    <row r="43" spans="1:41" ht="15">
      <c r="A43" s="117">
        <v>11</v>
      </c>
      <c r="B43" s="119" t="s">
        <v>42</v>
      </c>
      <c r="C43" s="119" t="s">
        <v>0</v>
      </c>
      <c r="D43" s="323">
        <f>'День 8'!AO43</f>
        <v>0</v>
      </c>
      <c r="E43" s="128"/>
      <c r="F43" s="210">
        <v>0.0004</v>
      </c>
      <c r="G43" s="210">
        <v>0.0005</v>
      </c>
      <c r="H43" s="56"/>
      <c r="I43" s="56"/>
      <c r="J43" s="56"/>
      <c r="K43" s="56"/>
      <c r="L43" s="210">
        <v>0.0004</v>
      </c>
      <c r="M43" s="210">
        <v>0.0005</v>
      </c>
      <c r="N43" s="70"/>
      <c r="O43" s="70"/>
      <c r="P43" s="210">
        <v>0.001</v>
      </c>
      <c r="Q43" s="210">
        <v>0.0016</v>
      </c>
      <c r="R43" s="202">
        <v>0.0004</v>
      </c>
      <c r="S43" s="202">
        <v>0.00057</v>
      </c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210">
        <v>0.0004</v>
      </c>
      <c r="AE43" s="210">
        <v>0.0005</v>
      </c>
      <c r="AF43" s="97"/>
      <c r="AG43" s="97"/>
      <c r="AH43" s="21"/>
      <c r="AI43" s="21"/>
      <c r="AJ43" s="56"/>
      <c r="AK43" s="56"/>
      <c r="AL43" s="107">
        <f t="shared" si="1"/>
        <v>0</v>
      </c>
      <c r="AM43" s="107">
        <f t="shared" si="2"/>
        <v>0</v>
      </c>
      <c r="AN43" s="107">
        <f t="shared" si="3"/>
        <v>0</v>
      </c>
      <c r="AO43" s="334">
        <f t="shared" si="0"/>
        <v>0</v>
      </c>
    </row>
    <row r="44" spans="1:41" ht="15">
      <c r="A44" s="117">
        <v>12</v>
      </c>
      <c r="B44" s="119" t="s">
        <v>25</v>
      </c>
      <c r="C44" s="119" t="s">
        <v>0</v>
      </c>
      <c r="D44" s="323">
        <f>'День 8'!AO44</f>
        <v>0</v>
      </c>
      <c r="E44" s="128"/>
      <c r="F44" s="56"/>
      <c r="G44" s="56"/>
      <c r="H44" s="56"/>
      <c r="I44" s="56"/>
      <c r="J44" s="56"/>
      <c r="K44" s="56"/>
      <c r="L44" s="210">
        <v>0.00385</v>
      </c>
      <c r="M44" s="210">
        <v>0.00455</v>
      </c>
      <c r="N44" s="210">
        <v>0.002</v>
      </c>
      <c r="O44" s="210">
        <v>0.003</v>
      </c>
      <c r="P44" s="210">
        <v>0.003</v>
      </c>
      <c r="Q44" s="210">
        <v>0.004</v>
      </c>
      <c r="R44" s="202">
        <v>0.003</v>
      </c>
      <c r="S44" s="202">
        <v>0.0041</v>
      </c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97"/>
      <c r="AG44" s="97"/>
      <c r="AH44" s="21"/>
      <c r="AI44" s="21"/>
      <c r="AJ44" s="56"/>
      <c r="AK44" s="56"/>
      <c r="AL44" s="107">
        <f t="shared" si="1"/>
        <v>0</v>
      </c>
      <c r="AM44" s="107">
        <f t="shared" si="2"/>
        <v>0</v>
      </c>
      <c r="AN44" s="107">
        <f t="shared" si="3"/>
        <v>0</v>
      </c>
      <c r="AO44" s="334">
        <f t="shared" si="0"/>
        <v>0</v>
      </c>
    </row>
    <row r="45" spans="1:41" ht="15">
      <c r="A45" s="117">
        <v>13</v>
      </c>
      <c r="B45" s="119" t="s">
        <v>26</v>
      </c>
      <c r="C45" s="119" t="s">
        <v>0</v>
      </c>
      <c r="D45" s="323">
        <f>'День 8'!AO45</f>
        <v>0</v>
      </c>
      <c r="E45" s="128"/>
      <c r="F45" s="210">
        <v>0.003</v>
      </c>
      <c r="G45" s="210">
        <v>0.003</v>
      </c>
      <c r="H45" s="56"/>
      <c r="I45" s="56"/>
      <c r="J45" s="210">
        <v>0.005</v>
      </c>
      <c r="K45" s="210">
        <v>0.005</v>
      </c>
      <c r="L45" s="56"/>
      <c r="M45" s="56"/>
      <c r="N45" s="70"/>
      <c r="O45" s="70"/>
      <c r="P45" s="56"/>
      <c r="Q45" s="56"/>
      <c r="R45" s="21"/>
      <c r="S45" s="21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210">
        <v>0.0044</v>
      </c>
      <c r="AE45" s="210">
        <v>0.0052</v>
      </c>
      <c r="AF45" s="158"/>
      <c r="AG45" s="158"/>
      <c r="AH45" s="21"/>
      <c r="AI45" s="21"/>
      <c r="AJ45" s="56"/>
      <c r="AK45" s="56"/>
      <c r="AL45" s="107">
        <f t="shared" si="1"/>
        <v>0</v>
      </c>
      <c r="AM45" s="107">
        <f t="shared" si="2"/>
        <v>0</v>
      </c>
      <c r="AN45" s="107">
        <f t="shared" si="3"/>
        <v>0</v>
      </c>
      <c r="AO45" s="334">
        <f t="shared" si="0"/>
        <v>0</v>
      </c>
    </row>
    <row r="46" spans="1:41" ht="15">
      <c r="A46" s="117">
        <v>14</v>
      </c>
      <c r="B46" s="119" t="s">
        <v>44</v>
      </c>
      <c r="C46" s="119" t="s">
        <v>0</v>
      </c>
      <c r="D46" s="323">
        <f>'День 8'!AO46</f>
        <v>0</v>
      </c>
      <c r="E46" s="128"/>
      <c r="F46" s="56"/>
      <c r="G46" s="56"/>
      <c r="H46" s="56"/>
      <c r="I46" s="56"/>
      <c r="J46" s="210">
        <v>0.0051</v>
      </c>
      <c r="K46" s="210">
        <v>0.0051</v>
      </c>
      <c r="L46" s="56"/>
      <c r="M46" s="56"/>
      <c r="N46" s="70"/>
      <c r="O46" s="70"/>
      <c r="P46" s="56"/>
      <c r="Q46" s="56"/>
      <c r="R46" s="21"/>
      <c r="S46" s="21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97"/>
      <c r="AG46" s="97"/>
      <c r="AH46" s="21"/>
      <c r="AI46" s="21"/>
      <c r="AJ46" s="56"/>
      <c r="AK46" s="56"/>
      <c r="AL46" s="107">
        <f t="shared" si="1"/>
        <v>0</v>
      </c>
      <c r="AM46" s="107">
        <f t="shared" si="2"/>
        <v>0</v>
      </c>
      <c r="AN46" s="107">
        <f t="shared" si="3"/>
        <v>0</v>
      </c>
      <c r="AO46" s="334">
        <f t="shared" si="0"/>
        <v>0</v>
      </c>
    </row>
    <row r="47" spans="1:41" ht="15">
      <c r="A47" s="174">
        <v>15</v>
      </c>
      <c r="B47" s="118" t="s">
        <v>146</v>
      </c>
      <c r="C47" s="119" t="s">
        <v>0</v>
      </c>
      <c r="D47" s="323">
        <f>'День 8'!AO47</f>
        <v>0</v>
      </c>
      <c r="E47" s="128"/>
      <c r="F47" s="56"/>
      <c r="G47" s="56"/>
      <c r="H47" s="56"/>
      <c r="I47" s="56"/>
      <c r="J47" s="56"/>
      <c r="K47" s="56"/>
      <c r="L47" s="56"/>
      <c r="M47" s="56"/>
      <c r="N47" s="70"/>
      <c r="O47" s="70"/>
      <c r="P47" s="56"/>
      <c r="Q47" s="56"/>
      <c r="R47" s="21"/>
      <c r="S47" s="21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97"/>
      <c r="AG47" s="97"/>
      <c r="AH47" s="21"/>
      <c r="AI47" s="21"/>
      <c r="AJ47" s="56"/>
      <c r="AK47" s="56"/>
      <c r="AL47" s="122">
        <f>AL48+AL49+AL50+AL51+AL53+AL54+AL52</f>
        <v>0</v>
      </c>
      <c r="AM47" s="122">
        <f>AM48+AM49+AM50+AM51+AM53+AM54+AM52</f>
        <v>0</v>
      </c>
      <c r="AN47" s="122">
        <f>AN48+AN49+AN50+AN51+AN53+AN54+AN52</f>
        <v>0</v>
      </c>
      <c r="AO47" s="334">
        <f t="shared" si="0"/>
        <v>0</v>
      </c>
    </row>
    <row r="48" spans="1:41" ht="15">
      <c r="A48" s="34"/>
      <c r="B48" s="35" t="s">
        <v>28</v>
      </c>
      <c r="C48" s="36" t="s">
        <v>0</v>
      </c>
      <c r="D48" s="323">
        <f>'День 8'!AO48</f>
        <v>0</v>
      </c>
      <c r="E48" s="38"/>
      <c r="F48" s="210">
        <v>0.07</v>
      </c>
      <c r="G48" s="210">
        <v>0.09</v>
      </c>
      <c r="H48" s="210">
        <v>0.082</v>
      </c>
      <c r="I48" s="210">
        <v>0.092</v>
      </c>
      <c r="J48" s="56"/>
      <c r="K48" s="56"/>
      <c r="L48" s="56"/>
      <c r="M48" s="56"/>
      <c r="N48" s="70"/>
      <c r="O48" s="70"/>
      <c r="P48" s="56"/>
      <c r="Q48" s="56"/>
      <c r="R48" s="21"/>
      <c r="S48" s="21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97"/>
      <c r="AG48" s="97"/>
      <c r="AH48" s="21"/>
      <c r="AI48" s="21"/>
      <c r="AJ48" s="56"/>
      <c r="AK48" s="56"/>
      <c r="AL48" s="58">
        <f t="shared" si="1"/>
        <v>0</v>
      </c>
      <c r="AM48" s="58">
        <f t="shared" si="2"/>
        <v>0</v>
      </c>
      <c r="AN48" s="59">
        <f t="shared" si="3"/>
        <v>0</v>
      </c>
      <c r="AO48" s="334">
        <f t="shared" si="0"/>
        <v>0</v>
      </c>
    </row>
    <row r="49" spans="1:41" ht="15" customHeight="1">
      <c r="A49" s="34"/>
      <c r="B49" s="35" t="s">
        <v>13</v>
      </c>
      <c r="C49" s="36" t="s">
        <v>0</v>
      </c>
      <c r="D49" s="323">
        <f>'День 8'!AO49</f>
        <v>0</v>
      </c>
      <c r="E49" s="38"/>
      <c r="F49" s="56"/>
      <c r="G49" s="56"/>
      <c r="H49" s="56"/>
      <c r="I49" s="56"/>
      <c r="J49" s="56"/>
      <c r="K49" s="56"/>
      <c r="L49" s="56"/>
      <c r="M49" s="56"/>
      <c r="N49" s="70"/>
      <c r="O49" s="70"/>
      <c r="P49" s="56"/>
      <c r="Q49" s="56"/>
      <c r="R49" s="21"/>
      <c r="S49" s="21"/>
      <c r="T49" s="56"/>
      <c r="U49" s="56"/>
      <c r="V49" s="56"/>
      <c r="W49" s="56"/>
      <c r="X49" s="56"/>
      <c r="Y49" s="56"/>
      <c r="Z49" s="59"/>
      <c r="AA49" s="59"/>
      <c r="AB49" s="56"/>
      <c r="AC49" s="56"/>
      <c r="AD49" s="56"/>
      <c r="AE49" s="56"/>
      <c r="AF49" s="97"/>
      <c r="AG49" s="97"/>
      <c r="AH49" s="21"/>
      <c r="AI49" s="21"/>
      <c r="AJ49" s="56"/>
      <c r="AK49" s="56"/>
      <c r="AL49" s="58">
        <f t="shared" si="1"/>
        <v>0</v>
      </c>
      <c r="AM49" s="58">
        <f t="shared" si="2"/>
        <v>0</v>
      </c>
      <c r="AN49" s="59">
        <f t="shared" si="3"/>
        <v>0</v>
      </c>
      <c r="AO49" s="334">
        <f t="shared" si="0"/>
        <v>0</v>
      </c>
    </row>
    <row r="50" spans="1:41" ht="15" customHeight="1">
      <c r="A50" s="34"/>
      <c r="B50" s="35" t="s">
        <v>14</v>
      </c>
      <c r="C50" s="36" t="s">
        <v>0</v>
      </c>
      <c r="D50" s="323">
        <f>'День 8'!AO50</f>
        <v>0</v>
      </c>
      <c r="E50" s="38"/>
      <c r="F50" s="56"/>
      <c r="G50" s="56"/>
      <c r="H50" s="56"/>
      <c r="I50" s="56"/>
      <c r="J50" s="56"/>
      <c r="K50" s="56"/>
      <c r="L50" s="56"/>
      <c r="M50" s="56"/>
      <c r="N50" s="70"/>
      <c r="O50" s="70"/>
      <c r="P50" s="56"/>
      <c r="Q50" s="56"/>
      <c r="R50" s="21"/>
      <c r="S50" s="21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97"/>
      <c r="AG50" s="97"/>
      <c r="AH50" s="21"/>
      <c r="AI50" s="21"/>
      <c r="AJ50" s="56"/>
      <c r="AK50" s="56"/>
      <c r="AL50" s="58">
        <f t="shared" si="1"/>
        <v>0</v>
      </c>
      <c r="AM50" s="58">
        <f t="shared" si="2"/>
        <v>0</v>
      </c>
      <c r="AN50" s="59">
        <f t="shared" si="3"/>
        <v>0</v>
      </c>
      <c r="AO50" s="334">
        <f t="shared" si="0"/>
        <v>0</v>
      </c>
    </row>
    <row r="51" spans="1:41" ht="15" customHeight="1">
      <c r="A51" s="34"/>
      <c r="B51" s="35" t="s">
        <v>104</v>
      </c>
      <c r="C51" s="36" t="s">
        <v>0</v>
      </c>
      <c r="D51" s="323">
        <f>'День 8'!AO51</f>
        <v>0</v>
      </c>
      <c r="E51" s="38"/>
      <c r="F51" s="56"/>
      <c r="G51" s="56"/>
      <c r="H51" s="56"/>
      <c r="I51" s="56"/>
      <c r="J51" s="56"/>
      <c r="K51" s="56"/>
      <c r="L51" s="56"/>
      <c r="M51" s="56"/>
      <c r="N51" s="70"/>
      <c r="O51" s="70"/>
      <c r="P51" s="56"/>
      <c r="Q51" s="56"/>
      <c r="R51" s="21"/>
      <c r="S51" s="21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97"/>
      <c r="AG51" s="97"/>
      <c r="AH51" s="21"/>
      <c r="AI51" s="21"/>
      <c r="AJ51" s="56"/>
      <c r="AK51" s="56"/>
      <c r="AL51" s="58">
        <f t="shared" si="1"/>
        <v>0</v>
      </c>
      <c r="AM51" s="58">
        <f t="shared" si="2"/>
        <v>0</v>
      </c>
      <c r="AN51" s="59">
        <f t="shared" si="3"/>
        <v>0</v>
      </c>
      <c r="AO51" s="334">
        <f t="shared" si="0"/>
        <v>0</v>
      </c>
    </row>
    <row r="52" spans="1:41" ht="15" customHeight="1">
      <c r="A52" s="34"/>
      <c r="B52" s="35" t="s">
        <v>200</v>
      </c>
      <c r="C52" s="36" t="s">
        <v>0</v>
      </c>
      <c r="D52" s="323">
        <f>'День 8'!AO52</f>
        <v>0</v>
      </c>
      <c r="E52" s="38"/>
      <c r="F52" s="56"/>
      <c r="G52" s="56"/>
      <c r="H52" s="56"/>
      <c r="I52" s="56"/>
      <c r="J52" s="56"/>
      <c r="K52" s="56"/>
      <c r="L52" s="56"/>
      <c r="M52" s="56"/>
      <c r="N52" s="70"/>
      <c r="O52" s="70"/>
      <c r="P52" s="56"/>
      <c r="Q52" s="56"/>
      <c r="R52" s="21"/>
      <c r="S52" s="21"/>
      <c r="T52" s="56"/>
      <c r="U52" s="56"/>
      <c r="V52" s="56"/>
      <c r="W52" s="56"/>
      <c r="X52" s="56"/>
      <c r="Y52" s="56"/>
      <c r="Z52" s="210">
        <v>0.152</v>
      </c>
      <c r="AA52" s="210">
        <v>0.183</v>
      </c>
      <c r="AB52" s="56"/>
      <c r="AC52" s="56"/>
      <c r="AD52" s="56"/>
      <c r="AE52" s="56"/>
      <c r="AF52" s="97"/>
      <c r="AG52" s="97"/>
      <c r="AH52" s="21"/>
      <c r="AI52" s="21"/>
      <c r="AJ52" s="56"/>
      <c r="AK52" s="56"/>
      <c r="AL52" s="58">
        <f t="shared" si="1"/>
        <v>0</v>
      </c>
      <c r="AM52" s="58">
        <f t="shared" si="2"/>
        <v>0</v>
      </c>
      <c r="AN52" s="59">
        <f t="shared" si="3"/>
        <v>0</v>
      </c>
      <c r="AO52" s="334">
        <f t="shared" si="0"/>
        <v>0</v>
      </c>
    </row>
    <row r="53" spans="1:41" ht="15" customHeight="1">
      <c r="A53" s="34"/>
      <c r="B53" s="35" t="s">
        <v>119</v>
      </c>
      <c r="C53" s="36" t="s">
        <v>0</v>
      </c>
      <c r="D53" s="323">
        <f>'День 8'!AO53</f>
        <v>0</v>
      </c>
      <c r="E53" s="38"/>
      <c r="F53" s="56"/>
      <c r="G53" s="56"/>
      <c r="H53" s="56"/>
      <c r="I53" s="56"/>
      <c r="J53" s="56"/>
      <c r="K53" s="56"/>
      <c r="L53" s="56"/>
      <c r="M53" s="56"/>
      <c r="N53" s="70"/>
      <c r="O53" s="70"/>
      <c r="P53" s="56"/>
      <c r="Q53" s="56"/>
      <c r="R53" s="21"/>
      <c r="S53" s="21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97"/>
      <c r="AG53" s="97"/>
      <c r="AH53" s="21"/>
      <c r="AI53" s="21"/>
      <c r="AJ53" s="56"/>
      <c r="AK53" s="56"/>
      <c r="AL53" s="58">
        <f>(AJ53+AF53+AD53+AB53+Z53+X53+V53+T53+R53+P53+N53+L53+J53+H53+F53+AH53)*$AL$3</f>
        <v>0</v>
      </c>
      <c r="AM53" s="58">
        <f t="shared" si="2"/>
        <v>0</v>
      </c>
      <c r="AN53" s="59">
        <f t="shared" si="3"/>
        <v>0</v>
      </c>
      <c r="AO53" s="334">
        <f t="shared" si="0"/>
        <v>0</v>
      </c>
    </row>
    <row r="54" spans="1:41" ht="15" customHeight="1">
      <c r="A54" s="34"/>
      <c r="B54" s="37" t="s">
        <v>29</v>
      </c>
      <c r="C54" s="36" t="s">
        <v>0</v>
      </c>
      <c r="D54" s="323">
        <f>'День 8'!AO54</f>
        <v>0</v>
      </c>
      <c r="E54" s="38"/>
      <c r="F54" s="56"/>
      <c r="G54" s="56"/>
      <c r="H54" s="56"/>
      <c r="I54" s="56"/>
      <c r="J54" s="56"/>
      <c r="K54" s="56"/>
      <c r="L54" s="56"/>
      <c r="M54" s="56"/>
      <c r="N54" s="70"/>
      <c r="O54" s="70"/>
      <c r="P54" s="56"/>
      <c r="Q54" s="56"/>
      <c r="R54" s="21"/>
      <c r="S54" s="21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97"/>
      <c r="AG54" s="97"/>
      <c r="AH54" s="21"/>
      <c r="AI54" s="21"/>
      <c r="AJ54" s="56"/>
      <c r="AK54" s="56"/>
      <c r="AL54" s="58">
        <f t="shared" si="1"/>
        <v>0</v>
      </c>
      <c r="AM54" s="58">
        <f t="shared" si="2"/>
        <v>0</v>
      </c>
      <c r="AN54" s="59">
        <f t="shared" si="3"/>
        <v>0</v>
      </c>
      <c r="AO54" s="334">
        <f t="shared" si="0"/>
        <v>0</v>
      </c>
    </row>
    <row r="55" spans="1:41" ht="15">
      <c r="A55" s="117">
        <v>16</v>
      </c>
      <c r="B55" s="119" t="s">
        <v>147</v>
      </c>
      <c r="C55" s="119" t="s">
        <v>0</v>
      </c>
      <c r="D55" s="323">
        <f>'День 8'!AO55</f>
        <v>0</v>
      </c>
      <c r="E55" s="128"/>
      <c r="F55" s="56"/>
      <c r="G55" s="56"/>
      <c r="H55" s="56"/>
      <c r="I55" s="56"/>
      <c r="J55" s="56"/>
      <c r="K55" s="56"/>
      <c r="L55" s="56"/>
      <c r="M55" s="56"/>
      <c r="N55" s="70"/>
      <c r="O55" s="70"/>
      <c r="P55" s="56"/>
      <c r="Q55" s="56"/>
      <c r="R55" s="21"/>
      <c r="S55" s="21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210">
        <v>0.09482</v>
      </c>
      <c r="AE55" s="210">
        <v>0.11206</v>
      </c>
      <c r="AF55" s="158"/>
      <c r="AG55" s="158"/>
      <c r="AH55" s="21"/>
      <c r="AI55" s="21"/>
      <c r="AJ55" s="56"/>
      <c r="AK55" s="56"/>
      <c r="AL55" s="107">
        <f t="shared" si="1"/>
        <v>0</v>
      </c>
      <c r="AM55" s="107">
        <f t="shared" si="2"/>
        <v>0</v>
      </c>
      <c r="AN55" s="107">
        <f t="shared" si="3"/>
        <v>0</v>
      </c>
      <c r="AO55" s="334">
        <f t="shared" si="0"/>
        <v>0</v>
      </c>
    </row>
    <row r="56" spans="1:41" ht="15">
      <c r="A56" s="117">
        <v>17</v>
      </c>
      <c r="B56" s="119" t="s">
        <v>148</v>
      </c>
      <c r="C56" s="119" t="s">
        <v>0</v>
      </c>
      <c r="D56" s="323">
        <f>'День 8'!AO56</f>
        <v>0</v>
      </c>
      <c r="E56" s="128"/>
      <c r="F56" s="56"/>
      <c r="G56" s="56"/>
      <c r="H56" s="56"/>
      <c r="I56" s="56"/>
      <c r="J56" s="56"/>
      <c r="K56" s="56"/>
      <c r="L56" s="56"/>
      <c r="M56" s="56"/>
      <c r="N56" s="70"/>
      <c r="O56" s="70"/>
      <c r="P56" s="56"/>
      <c r="Q56" s="56"/>
      <c r="R56" s="21"/>
      <c r="S56" s="21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210">
        <v>0.0044</v>
      </c>
      <c r="AE56" s="210">
        <v>0.0052</v>
      </c>
      <c r="AF56" s="158"/>
      <c r="AG56" s="158"/>
      <c r="AH56" s="21"/>
      <c r="AI56" s="21"/>
      <c r="AJ56" s="56"/>
      <c r="AK56" s="56"/>
      <c r="AL56" s="107">
        <f t="shared" si="1"/>
        <v>0</v>
      </c>
      <c r="AM56" s="107">
        <f t="shared" si="2"/>
        <v>0</v>
      </c>
      <c r="AN56" s="107">
        <f t="shared" si="3"/>
        <v>0</v>
      </c>
      <c r="AO56" s="334">
        <f t="shared" si="0"/>
        <v>0</v>
      </c>
    </row>
    <row r="57" spans="1:41" ht="15">
      <c r="A57" s="117">
        <v>18</v>
      </c>
      <c r="B57" s="119" t="s">
        <v>49</v>
      </c>
      <c r="C57" s="119" t="s">
        <v>0</v>
      </c>
      <c r="D57" s="323">
        <f>'День 8'!AO57</f>
        <v>0</v>
      </c>
      <c r="E57" s="128"/>
      <c r="F57" s="56"/>
      <c r="G57" s="56"/>
      <c r="H57" s="210">
        <v>0.00045</v>
      </c>
      <c r="I57" s="210">
        <v>0.00045</v>
      </c>
      <c r="J57" s="56"/>
      <c r="K57" s="56"/>
      <c r="L57" s="56"/>
      <c r="M57" s="56"/>
      <c r="N57" s="70"/>
      <c r="O57" s="70"/>
      <c r="P57" s="56"/>
      <c r="Q57" s="56"/>
      <c r="R57" s="21"/>
      <c r="S57" s="21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226">
        <v>0.0004</v>
      </c>
      <c r="AG57" s="226">
        <v>0.00045</v>
      </c>
      <c r="AH57" s="21"/>
      <c r="AI57" s="21"/>
      <c r="AJ57" s="56"/>
      <c r="AK57" s="56"/>
      <c r="AL57" s="107">
        <f t="shared" si="1"/>
        <v>0</v>
      </c>
      <c r="AM57" s="107">
        <f t="shared" si="2"/>
        <v>0</v>
      </c>
      <c r="AN57" s="107">
        <f t="shared" si="3"/>
        <v>0</v>
      </c>
      <c r="AO57" s="334">
        <f t="shared" si="0"/>
        <v>0</v>
      </c>
    </row>
    <row r="58" spans="1:41" ht="15">
      <c r="A58" s="117">
        <v>19</v>
      </c>
      <c r="B58" s="119" t="s">
        <v>10</v>
      </c>
      <c r="C58" s="119" t="s">
        <v>0</v>
      </c>
      <c r="D58" s="323">
        <f>'День 8'!AO58</f>
        <v>0</v>
      </c>
      <c r="E58" s="128"/>
      <c r="F58" s="56"/>
      <c r="G58" s="56"/>
      <c r="H58" s="56"/>
      <c r="I58" s="56"/>
      <c r="J58" s="56"/>
      <c r="K58" s="56"/>
      <c r="L58" s="56"/>
      <c r="M58" s="56"/>
      <c r="N58" s="70"/>
      <c r="O58" s="70"/>
      <c r="P58" s="56"/>
      <c r="Q58" s="56"/>
      <c r="R58" s="21"/>
      <c r="S58" s="21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97"/>
      <c r="AG58" s="97"/>
      <c r="AH58" s="21"/>
      <c r="AI58" s="21"/>
      <c r="AJ58" s="56"/>
      <c r="AK58" s="56"/>
      <c r="AL58" s="107">
        <f t="shared" si="1"/>
        <v>0</v>
      </c>
      <c r="AM58" s="107">
        <f t="shared" si="2"/>
        <v>0</v>
      </c>
      <c r="AN58" s="107">
        <f t="shared" si="3"/>
        <v>0</v>
      </c>
      <c r="AO58" s="334">
        <f t="shared" si="0"/>
        <v>0</v>
      </c>
    </row>
    <row r="59" spans="1:41" ht="15">
      <c r="A59" s="117">
        <v>20</v>
      </c>
      <c r="B59" s="119" t="s">
        <v>17</v>
      </c>
      <c r="C59" s="119" t="s">
        <v>0</v>
      </c>
      <c r="D59" s="323">
        <f>'День 8'!AO59</f>
        <v>0</v>
      </c>
      <c r="E59" s="128"/>
      <c r="F59" s="56"/>
      <c r="G59" s="56"/>
      <c r="H59" s="56"/>
      <c r="I59" s="56"/>
      <c r="J59" s="56"/>
      <c r="K59" s="56"/>
      <c r="L59" s="56"/>
      <c r="M59" s="56"/>
      <c r="N59" s="70"/>
      <c r="O59" s="70"/>
      <c r="P59" s="56"/>
      <c r="Q59" s="56"/>
      <c r="R59" s="21"/>
      <c r="S59" s="21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97"/>
      <c r="AG59" s="97"/>
      <c r="AH59" s="21"/>
      <c r="AI59" s="21"/>
      <c r="AJ59" s="56"/>
      <c r="AK59" s="56"/>
      <c r="AL59" s="107">
        <f t="shared" si="1"/>
        <v>0</v>
      </c>
      <c r="AM59" s="107">
        <f t="shared" si="2"/>
        <v>0</v>
      </c>
      <c r="AN59" s="107">
        <f t="shared" si="3"/>
        <v>0</v>
      </c>
      <c r="AO59" s="334">
        <f t="shared" si="0"/>
        <v>0</v>
      </c>
    </row>
    <row r="60" spans="1:41" ht="15">
      <c r="A60" s="117">
        <v>21</v>
      </c>
      <c r="B60" s="124" t="s">
        <v>149</v>
      </c>
      <c r="C60" s="119" t="s">
        <v>0</v>
      </c>
      <c r="D60" s="323">
        <f>'День 8'!AO60</f>
        <v>0</v>
      </c>
      <c r="E60" s="128"/>
      <c r="F60" s="56"/>
      <c r="G60" s="56"/>
      <c r="H60" s="56"/>
      <c r="I60" s="56"/>
      <c r="J60" s="56"/>
      <c r="K60" s="56"/>
      <c r="L60" s="56"/>
      <c r="M60" s="56"/>
      <c r="N60" s="70"/>
      <c r="O60" s="70"/>
      <c r="P60" s="56"/>
      <c r="Q60" s="56"/>
      <c r="R60" s="21"/>
      <c r="S60" s="21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97"/>
      <c r="AG60" s="97"/>
      <c r="AH60" s="21"/>
      <c r="AI60" s="21"/>
      <c r="AJ60" s="56"/>
      <c r="AK60" s="56"/>
      <c r="AL60" s="122">
        <f>AL61+AL62+AL63+AL64+AL65+AL66+AL67+AL68</f>
        <v>0</v>
      </c>
      <c r="AM60" s="122">
        <f>AM61+AM62+AM63+AM64+AM65+AM66+AM67+AM68</f>
        <v>0</v>
      </c>
      <c r="AN60" s="122">
        <f>AN61+AN62+AN63+AN64+AN65+AN66+AN67+AN68</f>
        <v>0</v>
      </c>
      <c r="AO60" s="334">
        <f t="shared" si="0"/>
        <v>0</v>
      </c>
    </row>
    <row r="61" spans="1:41" ht="15" customHeight="1">
      <c r="A61" s="34"/>
      <c r="B61" s="35" t="s">
        <v>1</v>
      </c>
      <c r="C61" s="36" t="s">
        <v>0</v>
      </c>
      <c r="D61" s="323">
        <f>'День 8'!AO61</f>
        <v>0</v>
      </c>
      <c r="E61" s="38"/>
      <c r="F61" s="56"/>
      <c r="G61" s="56"/>
      <c r="H61" s="56"/>
      <c r="I61" s="56"/>
      <c r="J61" s="56"/>
      <c r="K61" s="56"/>
      <c r="L61" s="56"/>
      <c r="M61" s="56"/>
      <c r="N61" s="70"/>
      <c r="O61" s="70"/>
      <c r="P61" s="56"/>
      <c r="Q61" s="56"/>
      <c r="R61" s="21"/>
      <c r="S61" s="21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97"/>
      <c r="AG61" s="97"/>
      <c r="AH61" s="21"/>
      <c r="AI61" s="21"/>
      <c r="AJ61" s="56"/>
      <c r="AK61" s="56"/>
      <c r="AL61" s="58">
        <f t="shared" si="1"/>
        <v>0</v>
      </c>
      <c r="AM61" s="58">
        <f t="shared" si="2"/>
        <v>0</v>
      </c>
      <c r="AN61" s="59">
        <f t="shared" si="3"/>
        <v>0</v>
      </c>
      <c r="AO61" s="334">
        <f t="shared" si="0"/>
        <v>0</v>
      </c>
    </row>
    <row r="62" spans="1:41" ht="15" customHeight="1">
      <c r="A62" s="34"/>
      <c r="B62" s="37" t="s">
        <v>3</v>
      </c>
      <c r="C62" s="36" t="s">
        <v>0</v>
      </c>
      <c r="D62" s="323">
        <f>'День 8'!AO62</f>
        <v>0</v>
      </c>
      <c r="E62" s="38"/>
      <c r="F62" s="56"/>
      <c r="G62" s="56"/>
      <c r="H62" s="56"/>
      <c r="I62" s="56"/>
      <c r="J62" s="56"/>
      <c r="K62" s="56"/>
      <c r="L62" s="56"/>
      <c r="M62" s="56"/>
      <c r="N62" s="70"/>
      <c r="O62" s="70"/>
      <c r="P62" s="56"/>
      <c r="Q62" s="56"/>
      <c r="R62" s="21"/>
      <c r="S62" s="21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97"/>
      <c r="AG62" s="97"/>
      <c r="AH62" s="21"/>
      <c r="AI62" s="21"/>
      <c r="AJ62" s="56"/>
      <c r="AK62" s="56"/>
      <c r="AL62" s="58">
        <f t="shared" si="1"/>
        <v>0</v>
      </c>
      <c r="AM62" s="58">
        <f t="shared" si="2"/>
        <v>0</v>
      </c>
      <c r="AN62" s="59">
        <f t="shared" si="3"/>
        <v>0</v>
      </c>
      <c r="AO62" s="334">
        <f t="shared" si="0"/>
        <v>0</v>
      </c>
    </row>
    <row r="63" spans="1:41" ht="15" customHeight="1">
      <c r="A63" s="34"/>
      <c r="B63" s="37" t="s">
        <v>103</v>
      </c>
      <c r="C63" s="36" t="s">
        <v>0</v>
      </c>
      <c r="D63" s="323">
        <f>'День 8'!AO63</f>
        <v>0</v>
      </c>
      <c r="E63" s="38"/>
      <c r="F63" s="56"/>
      <c r="G63" s="56"/>
      <c r="H63" s="56"/>
      <c r="I63" s="56"/>
      <c r="J63" s="56"/>
      <c r="K63" s="56"/>
      <c r="L63" s="56"/>
      <c r="M63" s="56"/>
      <c r="N63" s="70"/>
      <c r="O63" s="70"/>
      <c r="P63" s="56"/>
      <c r="Q63" s="56"/>
      <c r="R63" s="21"/>
      <c r="S63" s="21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97"/>
      <c r="AG63" s="97"/>
      <c r="AH63" s="21"/>
      <c r="AI63" s="21"/>
      <c r="AJ63" s="56"/>
      <c r="AK63" s="56"/>
      <c r="AL63" s="58">
        <f t="shared" si="1"/>
        <v>0</v>
      </c>
      <c r="AM63" s="58">
        <f t="shared" si="2"/>
        <v>0</v>
      </c>
      <c r="AN63" s="59">
        <f t="shared" si="3"/>
        <v>0</v>
      </c>
      <c r="AO63" s="334">
        <f t="shared" si="0"/>
        <v>0</v>
      </c>
    </row>
    <row r="64" spans="1:41" ht="15">
      <c r="A64" s="34"/>
      <c r="B64" s="35" t="s">
        <v>21</v>
      </c>
      <c r="C64" s="36" t="s">
        <v>0</v>
      </c>
      <c r="D64" s="323">
        <f>'День 8'!AO64</f>
        <v>0</v>
      </c>
      <c r="E64" s="38"/>
      <c r="F64" s="56"/>
      <c r="G64" s="56"/>
      <c r="H64" s="56"/>
      <c r="I64" s="56"/>
      <c r="J64" s="56"/>
      <c r="K64" s="56"/>
      <c r="L64" s="56"/>
      <c r="M64" s="56"/>
      <c r="N64" s="70"/>
      <c r="O64" s="70"/>
      <c r="P64" s="56"/>
      <c r="Q64" s="56"/>
      <c r="R64" s="21"/>
      <c r="S64" s="21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226">
        <v>0.00555</v>
      </c>
      <c r="AG64" s="226">
        <v>0.008</v>
      </c>
      <c r="AH64" s="21"/>
      <c r="AI64" s="21"/>
      <c r="AJ64" s="56"/>
      <c r="AK64" s="56"/>
      <c r="AL64" s="58">
        <f t="shared" si="1"/>
        <v>0</v>
      </c>
      <c r="AM64" s="58">
        <f t="shared" si="2"/>
        <v>0</v>
      </c>
      <c r="AN64" s="59">
        <f t="shared" si="3"/>
        <v>0</v>
      </c>
      <c r="AO64" s="334">
        <f t="shared" si="0"/>
        <v>0</v>
      </c>
    </row>
    <row r="65" spans="1:41" ht="15">
      <c r="A65" s="34"/>
      <c r="B65" s="35" t="s">
        <v>51</v>
      </c>
      <c r="C65" s="36" t="s">
        <v>0</v>
      </c>
      <c r="D65" s="323">
        <f>'День 8'!AO65</f>
        <v>0</v>
      </c>
      <c r="E65" s="38"/>
      <c r="F65" s="102"/>
      <c r="G65" s="102"/>
      <c r="H65" s="56"/>
      <c r="I65" s="56"/>
      <c r="J65" s="102"/>
      <c r="K65" s="102"/>
      <c r="L65" s="56"/>
      <c r="M65" s="56"/>
      <c r="N65" s="56"/>
      <c r="O65" s="56"/>
      <c r="P65" s="56"/>
      <c r="Q65" s="56"/>
      <c r="R65" s="21"/>
      <c r="S65" s="21"/>
      <c r="T65" s="56"/>
      <c r="U65" s="56"/>
      <c r="V65" s="56"/>
      <c r="W65" s="56"/>
      <c r="X65" s="56"/>
      <c r="Y65" s="56"/>
      <c r="Z65" s="56"/>
      <c r="AA65" s="56"/>
      <c r="AB65" s="210">
        <v>0.1</v>
      </c>
      <c r="AC65" s="210">
        <v>0.1</v>
      </c>
      <c r="AD65" s="56"/>
      <c r="AE65" s="56"/>
      <c r="AF65" s="97"/>
      <c r="AG65" s="97"/>
      <c r="AH65" s="21"/>
      <c r="AI65" s="21"/>
      <c r="AJ65" s="56"/>
      <c r="AK65" s="56"/>
      <c r="AL65" s="58">
        <f t="shared" si="1"/>
        <v>0</v>
      </c>
      <c r="AM65" s="58">
        <f t="shared" si="2"/>
        <v>0</v>
      </c>
      <c r="AN65" s="59">
        <f t="shared" si="3"/>
        <v>0</v>
      </c>
      <c r="AO65" s="334">
        <f t="shared" si="0"/>
        <v>0</v>
      </c>
    </row>
    <row r="66" spans="1:41" ht="15" customHeight="1">
      <c r="A66" s="34"/>
      <c r="B66" s="93" t="s">
        <v>197</v>
      </c>
      <c r="C66" s="36" t="s">
        <v>0</v>
      </c>
      <c r="D66" s="323">
        <f>'День 8'!AO66</f>
        <v>0</v>
      </c>
      <c r="E66" s="38"/>
      <c r="F66" s="56"/>
      <c r="G66" s="56"/>
      <c r="H66" s="56"/>
      <c r="I66" s="56"/>
      <c r="J66" s="56"/>
      <c r="K66" s="56"/>
      <c r="L66" s="56"/>
      <c r="M66" s="56"/>
      <c r="N66" s="70"/>
      <c r="O66" s="70"/>
      <c r="P66" s="56"/>
      <c r="Q66" s="56"/>
      <c r="R66" s="21"/>
      <c r="S66" s="21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97"/>
      <c r="AG66" s="97"/>
      <c r="AH66" s="21"/>
      <c r="AI66" s="21"/>
      <c r="AJ66" s="56"/>
      <c r="AK66" s="56"/>
      <c r="AL66" s="58">
        <f t="shared" si="1"/>
        <v>0</v>
      </c>
      <c r="AM66" s="58">
        <f t="shared" si="2"/>
        <v>0</v>
      </c>
      <c r="AN66" s="59">
        <f t="shared" si="3"/>
        <v>0</v>
      </c>
      <c r="AO66" s="334">
        <f t="shared" si="0"/>
        <v>0</v>
      </c>
    </row>
    <row r="67" spans="1:41" ht="15" customHeight="1">
      <c r="A67" s="34"/>
      <c r="B67" s="35" t="s">
        <v>54</v>
      </c>
      <c r="C67" s="36" t="s">
        <v>0</v>
      </c>
      <c r="D67" s="323">
        <f>'День 8'!AO67</f>
        <v>0</v>
      </c>
      <c r="E67" s="38"/>
      <c r="F67" s="56"/>
      <c r="G67" s="56"/>
      <c r="H67" s="56"/>
      <c r="I67" s="56"/>
      <c r="J67" s="56"/>
      <c r="K67" s="56"/>
      <c r="L67" s="56"/>
      <c r="M67" s="56"/>
      <c r="N67" s="70"/>
      <c r="O67" s="70"/>
      <c r="P67" s="56"/>
      <c r="Q67" s="56"/>
      <c r="R67" s="21"/>
      <c r="S67" s="21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210">
        <v>0.0204</v>
      </c>
      <c r="AE67" s="210">
        <v>0.0204</v>
      </c>
      <c r="AF67" s="97"/>
      <c r="AG67" s="97"/>
      <c r="AH67" s="21"/>
      <c r="AI67" s="21"/>
      <c r="AJ67" s="56"/>
      <c r="AK67" s="56"/>
      <c r="AL67" s="58">
        <f t="shared" si="1"/>
        <v>0</v>
      </c>
      <c r="AM67" s="58">
        <f t="shared" si="2"/>
        <v>0</v>
      </c>
      <c r="AN67" s="59">
        <f t="shared" si="3"/>
        <v>0</v>
      </c>
      <c r="AO67" s="334">
        <f t="shared" si="0"/>
        <v>0</v>
      </c>
    </row>
    <row r="68" spans="1:41" ht="15" customHeight="1">
      <c r="A68" s="34"/>
      <c r="B68" s="39" t="s">
        <v>201</v>
      </c>
      <c r="C68" s="36" t="s">
        <v>0</v>
      </c>
      <c r="D68" s="323">
        <f>'День 8'!AO68</f>
        <v>0</v>
      </c>
      <c r="E68" s="38"/>
      <c r="F68" s="56"/>
      <c r="G68" s="56"/>
      <c r="H68" s="56"/>
      <c r="I68" s="56"/>
      <c r="J68" s="56"/>
      <c r="K68" s="56"/>
      <c r="L68" s="56"/>
      <c r="M68" s="56"/>
      <c r="N68" s="70"/>
      <c r="O68" s="70"/>
      <c r="P68" s="56"/>
      <c r="Q68" s="56"/>
      <c r="R68" s="21"/>
      <c r="S68" s="21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97"/>
      <c r="AG68" s="97"/>
      <c r="AH68" s="21"/>
      <c r="AI68" s="21"/>
      <c r="AJ68" s="56"/>
      <c r="AK68" s="56"/>
      <c r="AL68" s="58">
        <f t="shared" si="1"/>
        <v>0</v>
      </c>
      <c r="AM68" s="58">
        <f t="shared" si="2"/>
        <v>0</v>
      </c>
      <c r="AN68" s="59">
        <f t="shared" si="3"/>
        <v>0</v>
      </c>
      <c r="AO68" s="334">
        <f t="shared" si="0"/>
        <v>0</v>
      </c>
    </row>
    <row r="69" spans="1:41" ht="15">
      <c r="A69" s="117">
        <v>22</v>
      </c>
      <c r="B69" s="124" t="s">
        <v>150</v>
      </c>
      <c r="C69" s="119" t="s">
        <v>0</v>
      </c>
      <c r="D69" s="323">
        <f>'День 8'!AO69</f>
        <v>0</v>
      </c>
      <c r="E69" s="128"/>
      <c r="F69" s="56"/>
      <c r="G69" s="56"/>
      <c r="H69" s="56"/>
      <c r="I69" s="56"/>
      <c r="J69" s="56"/>
      <c r="K69" s="56"/>
      <c r="L69" s="56"/>
      <c r="M69" s="56"/>
      <c r="N69" s="70"/>
      <c r="O69" s="70"/>
      <c r="P69" s="56"/>
      <c r="Q69" s="56"/>
      <c r="R69" s="21"/>
      <c r="S69" s="21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97"/>
      <c r="AG69" s="97"/>
      <c r="AH69" s="21"/>
      <c r="AI69" s="21"/>
      <c r="AJ69" s="56"/>
      <c r="AK69" s="56"/>
      <c r="AL69" s="122">
        <f>AL70+AL71+AL72+AL73+AL74+AL75+AL76</f>
        <v>0</v>
      </c>
      <c r="AM69" s="122">
        <f>AM70+AM71+AM72+AM73+AM74+AM75+AM76</f>
        <v>0</v>
      </c>
      <c r="AN69" s="122">
        <f>AN70+AN71+AN72+AN73+AN74+AN75+AN76</f>
        <v>0</v>
      </c>
      <c r="AO69" s="334">
        <f t="shared" si="0"/>
        <v>0</v>
      </c>
    </row>
    <row r="70" spans="1:41" ht="15">
      <c r="A70" s="34"/>
      <c r="B70" s="37" t="s">
        <v>175</v>
      </c>
      <c r="C70" s="36" t="s">
        <v>0</v>
      </c>
      <c r="D70" s="323">
        <f>'День 8'!AO70</f>
        <v>0</v>
      </c>
      <c r="E70" s="38"/>
      <c r="F70" s="56"/>
      <c r="G70" s="56"/>
      <c r="H70" s="21"/>
      <c r="I70" s="21"/>
      <c r="J70" s="56"/>
      <c r="K70" s="56"/>
      <c r="L70" s="56"/>
      <c r="M70" s="56"/>
      <c r="N70" s="70"/>
      <c r="O70" s="70"/>
      <c r="P70" s="56"/>
      <c r="Q70" s="56"/>
      <c r="R70" s="21"/>
      <c r="S70" s="21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97"/>
      <c r="AG70" s="97"/>
      <c r="AH70" s="21"/>
      <c r="AI70" s="21"/>
      <c r="AJ70" s="56"/>
      <c r="AK70" s="56"/>
      <c r="AL70" s="58">
        <f t="shared" si="1"/>
        <v>0</v>
      </c>
      <c r="AM70" s="58">
        <f t="shared" si="2"/>
        <v>0</v>
      </c>
      <c r="AN70" s="59">
        <f t="shared" si="3"/>
        <v>0</v>
      </c>
      <c r="AO70" s="334">
        <f t="shared" si="0"/>
        <v>0</v>
      </c>
    </row>
    <row r="71" spans="1:41" ht="15" customHeight="1">
      <c r="A71" s="34"/>
      <c r="B71" s="37" t="s">
        <v>9</v>
      </c>
      <c r="C71" s="36" t="s">
        <v>0</v>
      </c>
      <c r="D71" s="323">
        <f>'День 8'!AO71</f>
        <v>0</v>
      </c>
      <c r="E71" s="38"/>
      <c r="F71" s="56"/>
      <c r="G71" s="56"/>
      <c r="H71" s="21"/>
      <c r="I71" s="21"/>
      <c r="J71" s="56"/>
      <c r="K71" s="56"/>
      <c r="L71" s="56"/>
      <c r="M71" s="56"/>
      <c r="N71" s="70"/>
      <c r="O71" s="70"/>
      <c r="P71" s="56"/>
      <c r="Q71" s="56"/>
      <c r="R71" s="21"/>
      <c r="S71" s="21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158"/>
      <c r="AG71" s="158"/>
      <c r="AH71" s="21"/>
      <c r="AI71" s="21"/>
      <c r="AJ71" s="56"/>
      <c r="AK71" s="56"/>
      <c r="AL71" s="58">
        <f t="shared" si="1"/>
        <v>0</v>
      </c>
      <c r="AM71" s="58">
        <f t="shared" si="2"/>
        <v>0</v>
      </c>
      <c r="AN71" s="59">
        <f t="shared" si="3"/>
        <v>0</v>
      </c>
      <c r="AO71" s="334">
        <f aca="true" t="shared" si="4" ref="AO71:AO111">(D71+E71)-AN71</f>
        <v>0</v>
      </c>
    </row>
    <row r="72" spans="1:41" ht="15" customHeight="1">
      <c r="A72" s="34"/>
      <c r="B72" s="37" t="s">
        <v>60</v>
      </c>
      <c r="C72" s="36" t="s">
        <v>0</v>
      </c>
      <c r="D72" s="323">
        <f>'День 8'!AO72</f>
        <v>0</v>
      </c>
      <c r="E72" s="38"/>
      <c r="F72" s="56"/>
      <c r="G72" s="56"/>
      <c r="H72" s="21"/>
      <c r="I72" s="21"/>
      <c r="J72" s="56"/>
      <c r="K72" s="56"/>
      <c r="L72" s="56"/>
      <c r="M72" s="56"/>
      <c r="N72" s="70"/>
      <c r="O72" s="70"/>
      <c r="P72" s="56"/>
      <c r="Q72" s="56"/>
      <c r="R72" s="21"/>
      <c r="S72" s="21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97"/>
      <c r="AG72" s="97"/>
      <c r="AH72" s="21"/>
      <c r="AI72" s="21"/>
      <c r="AJ72" s="56"/>
      <c r="AK72" s="56"/>
      <c r="AL72" s="58">
        <f t="shared" si="1"/>
        <v>0</v>
      </c>
      <c r="AM72" s="58">
        <f t="shared" si="2"/>
        <v>0</v>
      </c>
      <c r="AN72" s="59">
        <f t="shared" si="3"/>
        <v>0</v>
      </c>
      <c r="AO72" s="334">
        <f t="shared" si="4"/>
        <v>0</v>
      </c>
    </row>
    <row r="73" spans="1:41" ht="15" customHeight="1">
      <c r="A73" s="34"/>
      <c r="B73" s="35" t="s">
        <v>47</v>
      </c>
      <c r="C73" s="36" t="s">
        <v>0</v>
      </c>
      <c r="D73" s="323">
        <f>'День 8'!AO73</f>
        <v>0</v>
      </c>
      <c r="E73" s="38"/>
      <c r="F73" s="56"/>
      <c r="G73" s="56"/>
      <c r="H73" s="21"/>
      <c r="I73" s="21"/>
      <c r="J73" s="56"/>
      <c r="K73" s="56"/>
      <c r="L73" s="56"/>
      <c r="M73" s="56"/>
      <c r="N73" s="70"/>
      <c r="O73" s="70"/>
      <c r="P73" s="56"/>
      <c r="Q73" s="56"/>
      <c r="R73" s="21"/>
      <c r="S73" s="21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97"/>
      <c r="AG73" s="97"/>
      <c r="AH73" s="21"/>
      <c r="AI73" s="21"/>
      <c r="AJ73" s="56"/>
      <c r="AK73" s="56"/>
      <c r="AL73" s="58">
        <f t="shared" si="1"/>
        <v>0</v>
      </c>
      <c r="AM73" s="58">
        <f t="shared" si="2"/>
        <v>0</v>
      </c>
      <c r="AN73" s="59">
        <f t="shared" si="3"/>
        <v>0</v>
      </c>
      <c r="AO73" s="334">
        <f t="shared" si="4"/>
        <v>0</v>
      </c>
    </row>
    <row r="74" spans="1:41" ht="15" customHeight="1">
      <c r="A74" s="34"/>
      <c r="B74" s="35" t="s">
        <v>50</v>
      </c>
      <c r="C74" s="36" t="s">
        <v>0</v>
      </c>
      <c r="D74" s="323">
        <f>'День 8'!AO74</f>
        <v>0</v>
      </c>
      <c r="E74" s="38"/>
      <c r="F74" s="56"/>
      <c r="G74" s="56"/>
      <c r="H74" s="21"/>
      <c r="I74" s="21"/>
      <c r="J74" s="56"/>
      <c r="K74" s="56"/>
      <c r="L74" s="56"/>
      <c r="M74" s="56"/>
      <c r="N74" s="70"/>
      <c r="O74" s="70"/>
      <c r="P74" s="56"/>
      <c r="Q74" s="56"/>
      <c r="R74" s="21"/>
      <c r="S74" s="21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97"/>
      <c r="AG74" s="97"/>
      <c r="AH74" s="21"/>
      <c r="AI74" s="21"/>
      <c r="AJ74" s="56"/>
      <c r="AK74" s="56"/>
      <c r="AL74" s="58">
        <f t="shared" si="1"/>
        <v>0</v>
      </c>
      <c r="AM74" s="58">
        <f t="shared" si="2"/>
        <v>0</v>
      </c>
      <c r="AN74" s="59">
        <f t="shared" si="3"/>
        <v>0</v>
      </c>
      <c r="AO74" s="334">
        <f t="shared" si="4"/>
        <v>0</v>
      </c>
    </row>
    <row r="75" spans="1:41" ht="15" customHeight="1">
      <c r="A75" s="34"/>
      <c r="B75" s="39" t="s">
        <v>64</v>
      </c>
      <c r="C75" s="36" t="s">
        <v>0</v>
      </c>
      <c r="D75" s="323">
        <f>'День 8'!AO75</f>
        <v>0</v>
      </c>
      <c r="E75" s="38"/>
      <c r="F75" s="56"/>
      <c r="G75" s="56"/>
      <c r="H75" s="21"/>
      <c r="I75" s="21"/>
      <c r="J75" s="56"/>
      <c r="K75" s="56"/>
      <c r="L75" s="56"/>
      <c r="M75" s="56"/>
      <c r="N75" s="70"/>
      <c r="O75" s="70"/>
      <c r="P75" s="56"/>
      <c r="Q75" s="56"/>
      <c r="R75" s="21"/>
      <c r="S75" s="21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97"/>
      <c r="AG75" s="97"/>
      <c r="AH75" s="21"/>
      <c r="AI75" s="21"/>
      <c r="AJ75" s="56"/>
      <c r="AK75" s="56"/>
      <c r="AL75" s="58">
        <f aca="true" t="shared" si="5" ref="AL75:AL110">(AJ75+AF75+AD75+AB75+Z75+X75+V75+T75+R75+P75+N75+L75+J75+H75+F75+AH75)*$AL$3</f>
        <v>0</v>
      </c>
      <c r="AM75" s="58">
        <f aca="true" t="shared" si="6" ref="AM75:AM110">(AK75+AG75+AE75+AC75+AA75+Y75+W75+U75+S75+O75+Q75+M75+K75+I75+G75+AI75)*$AM$3</f>
        <v>0</v>
      </c>
      <c r="AN75" s="59">
        <f aca="true" t="shared" si="7" ref="AN75:AN110">AM75+AL75</f>
        <v>0</v>
      </c>
      <c r="AO75" s="334">
        <f t="shared" si="4"/>
        <v>0</v>
      </c>
    </row>
    <row r="76" spans="1:41" ht="15" customHeight="1">
      <c r="A76" s="34"/>
      <c r="B76" s="35" t="s">
        <v>15</v>
      </c>
      <c r="C76" s="36" t="s">
        <v>0</v>
      </c>
      <c r="D76" s="323">
        <f>'День 8'!AO76</f>
        <v>0</v>
      </c>
      <c r="E76" s="38"/>
      <c r="F76" s="56"/>
      <c r="G76" s="56"/>
      <c r="H76" s="21"/>
      <c r="I76" s="21"/>
      <c r="J76" s="56"/>
      <c r="K76" s="56"/>
      <c r="L76" s="56"/>
      <c r="M76" s="56"/>
      <c r="N76" s="70"/>
      <c r="O76" s="70"/>
      <c r="P76" s="56"/>
      <c r="Q76" s="56"/>
      <c r="R76" s="21"/>
      <c r="S76" s="21"/>
      <c r="T76" s="56"/>
      <c r="U76" s="56"/>
      <c r="V76" s="210">
        <v>0.0175</v>
      </c>
      <c r="W76" s="210">
        <v>0.021</v>
      </c>
      <c r="X76" s="56"/>
      <c r="Y76" s="56"/>
      <c r="Z76" s="56"/>
      <c r="AA76" s="56"/>
      <c r="AB76" s="56"/>
      <c r="AC76" s="56"/>
      <c r="AD76" s="56"/>
      <c r="AE76" s="56"/>
      <c r="AF76" s="97"/>
      <c r="AG76" s="97"/>
      <c r="AH76" s="21"/>
      <c r="AI76" s="21"/>
      <c r="AJ76" s="56"/>
      <c r="AK76" s="56"/>
      <c r="AL76" s="58">
        <f t="shared" si="5"/>
        <v>0</v>
      </c>
      <c r="AM76" s="58">
        <f t="shared" si="6"/>
        <v>0</v>
      </c>
      <c r="AN76" s="59">
        <f t="shared" si="7"/>
        <v>0</v>
      </c>
      <c r="AO76" s="334">
        <f t="shared" si="4"/>
        <v>0</v>
      </c>
    </row>
    <row r="77" spans="1:41" ht="15">
      <c r="A77" s="117">
        <v>23</v>
      </c>
      <c r="B77" s="119" t="s">
        <v>12</v>
      </c>
      <c r="C77" s="119" t="s">
        <v>0</v>
      </c>
      <c r="D77" s="323">
        <f>'День 8'!AO77</f>
        <v>0</v>
      </c>
      <c r="E77" s="128"/>
      <c r="F77" s="56"/>
      <c r="G77" s="56"/>
      <c r="H77" s="108"/>
      <c r="I77" s="108"/>
      <c r="J77" s="56"/>
      <c r="K77" s="56"/>
      <c r="L77" s="56"/>
      <c r="M77" s="56"/>
      <c r="N77" s="70"/>
      <c r="O77" s="70"/>
      <c r="P77" s="156"/>
      <c r="Q77" s="156"/>
      <c r="R77" s="21"/>
      <c r="S77" s="21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97"/>
      <c r="AG77" s="97"/>
      <c r="AH77" s="108"/>
      <c r="AI77" s="108"/>
      <c r="AJ77" s="56"/>
      <c r="AK77" s="56"/>
      <c r="AL77" s="107">
        <f t="shared" si="5"/>
        <v>0</v>
      </c>
      <c r="AM77" s="107">
        <f t="shared" si="6"/>
        <v>0</v>
      </c>
      <c r="AN77" s="107">
        <f t="shared" si="7"/>
        <v>0</v>
      </c>
      <c r="AO77" s="334">
        <f t="shared" si="4"/>
        <v>0</v>
      </c>
    </row>
    <row r="78" spans="1:41" ht="15">
      <c r="A78" s="117">
        <v>24</v>
      </c>
      <c r="B78" s="124" t="s">
        <v>167</v>
      </c>
      <c r="C78" s="119" t="s">
        <v>0</v>
      </c>
      <c r="D78" s="323">
        <f>'День 8'!AO78</f>
        <v>0</v>
      </c>
      <c r="E78" s="128"/>
      <c r="F78" s="56"/>
      <c r="G78" s="56"/>
      <c r="H78" s="21"/>
      <c r="I78" s="21"/>
      <c r="J78" s="56"/>
      <c r="K78" s="56"/>
      <c r="L78" s="56"/>
      <c r="M78" s="56"/>
      <c r="N78" s="70"/>
      <c r="O78" s="70"/>
      <c r="P78" s="56"/>
      <c r="Q78" s="56"/>
      <c r="R78" s="21"/>
      <c r="S78" s="21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97"/>
      <c r="AG78" s="97"/>
      <c r="AH78" s="21"/>
      <c r="AI78" s="21"/>
      <c r="AJ78" s="56"/>
      <c r="AK78" s="56"/>
      <c r="AL78" s="122">
        <f>AL79+AL80+AL81+AL82+AL83+AL84+AL85+AL86+AL87+AL88+AL89+AL90+AL91+AL92+AL93+AL94+AL95+AL96+AL97</f>
        <v>0</v>
      </c>
      <c r="AM78" s="122">
        <f>AM79+AM80+AM81+AM82+AM83+AM84+AM85+AM86+AM87+AM88+AM89+AM90+AM91+AM92+AM93+AM94+AM95+AM96+AM97</f>
        <v>0</v>
      </c>
      <c r="AN78" s="122">
        <f>AN79+AN80+AN81+AN82+AN83+AN84+AN85+AN86+AN87+AN88+AN89+AN90+AN91+AN92+AN93+AN94+AN95+AN96+AN97</f>
        <v>0</v>
      </c>
      <c r="AO78" s="334">
        <f t="shared" si="4"/>
        <v>0</v>
      </c>
    </row>
    <row r="79" spans="1:41" ht="15" customHeight="1">
      <c r="A79" s="34"/>
      <c r="B79" s="35" t="s">
        <v>11</v>
      </c>
      <c r="C79" s="36" t="s">
        <v>0</v>
      </c>
      <c r="D79" s="323">
        <f>'День 8'!AO79</f>
        <v>0</v>
      </c>
      <c r="E79" s="38"/>
      <c r="F79" s="56"/>
      <c r="G79" s="56"/>
      <c r="H79" s="21"/>
      <c r="I79" s="21"/>
      <c r="J79" s="56"/>
      <c r="K79" s="56"/>
      <c r="L79" s="210">
        <v>0.1575</v>
      </c>
      <c r="M79" s="210">
        <v>0.1863</v>
      </c>
      <c r="N79" s="70"/>
      <c r="O79" s="70"/>
      <c r="P79" s="56"/>
      <c r="Q79" s="56"/>
      <c r="R79" s="21"/>
      <c r="S79" s="21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97"/>
      <c r="AG79" s="97"/>
      <c r="AH79" s="21"/>
      <c r="AI79" s="21"/>
      <c r="AJ79" s="56"/>
      <c r="AK79" s="56"/>
      <c r="AL79" s="58">
        <f t="shared" si="5"/>
        <v>0</v>
      </c>
      <c r="AM79" s="58">
        <f t="shared" si="6"/>
        <v>0</v>
      </c>
      <c r="AN79" s="59">
        <f t="shared" si="7"/>
        <v>0</v>
      </c>
      <c r="AO79" s="334">
        <f t="shared" si="4"/>
        <v>0</v>
      </c>
    </row>
    <row r="80" spans="1:41" ht="15">
      <c r="A80" s="34"/>
      <c r="B80" s="35" t="s">
        <v>22</v>
      </c>
      <c r="C80" s="36" t="s">
        <v>0</v>
      </c>
      <c r="D80" s="323">
        <f>'День 8'!AO80</f>
        <v>0</v>
      </c>
      <c r="E80" s="38"/>
      <c r="F80" s="56"/>
      <c r="G80" s="56"/>
      <c r="H80" s="21"/>
      <c r="I80" s="21"/>
      <c r="J80" s="56"/>
      <c r="K80" s="56"/>
      <c r="L80" s="210">
        <v>0.00528</v>
      </c>
      <c r="M80" s="210">
        <v>0.00624</v>
      </c>
      <c r="N80" s="70"/>
      <c r="O80" s="70"/>
      <c r="P80" s="210">
        <v>0.0071</v>
      </c>
      <c r="Q80" s="210">
        <v>0.00952</v>
      </c>
      <c r="R80" s="202">
        <v>0.0144</v>
      </c>
      <c r="S80" s="202">
        <v>0.018</v>
      </c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97"/>
      <c r="AG80" s="97"/>
      <c r="AH80" s="21"/>
      <c r="AI80" s="21"/>
      <c r="AJ80" s="56"/>
      <c r="AK80" s="56"/>
      <c r="AL80" s="58">
        <f t="shared" si="5"/>
        <v>0</v>
      </c>
      <c r="AM80" s="58">
        <f t="shared" si="6"/>
        <v>0</v>
      </c>
      <c r="AN80" s="59">
        <f t="shared" si="7"/>
        <v>0</v>
      </c>
      <c r="AO80" s="334">
        <f t="shared" si="4"/>
        <v>0</v>
      </c>
    </row>
    <row r="81" spans="1:41" ht="15">
      <c r="A81" s="34"/>
      <c r="B81" s="35" t="s">
        <v>30</v>
      </c>
      <c r="C81" s="36" t="s">
        <v>0</v>
      </c>
      <c r="D81" s="323">
        <f>'День 8'!AO81</f>
        <v>0</v>
      </c>
      <c r="E81" s="38"/>
      <c r="F81" s="56"/>
      <c r="G81" s="56"/>
      <c r="H81" s="21"/>
      <c r="I81" s="21"/>
      <c r="J81" s="56"/>
      <c r="K81" s="56"/>
      <c r="L81" s="210">
        <v>0.00275</v>
      </c>
      <c r="M81" s="210">
        <v>0.00325</v>
      </c>
      <c r="N81" s="238">
        <v>0.048</v>
      </c>
      <c r="O81" s="238">
        <v>0.072</v>
      </c>
      <c r="P81" s="238">
        <v>0.0075</v>
      </c>
      <c r="Q81" s="238">
        <v>0.01</v>
      </c>
      <c r="R81" s="202">
        <v>0.01185</v>
      </c>
      <c r="S81" s="202">
        <v>0.01653</v>
      </c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97"/>
      <c r="AG81" s="97"/>
      <c r="AH81" s="21"/>
      <c r="AI81" s="21"/>
      <c r="AJ81" s="56"/>
      <c r="AK81" s="56"/>
      <c r="AL81" s="58">
        <f t="shared" si="5"/>
        <v>0</v>
      </c>
      <c r="AM81" s="58">
        <f t="shared" si="6"/>
        <v>0</v>
      </c>
      <c r="AN81" s="59">
        <f t="shared" si="7"/>
        <v>0</v>
      </c>
      <c r="AO81" s="334">
        <f t="shared" si="4"/>
        <v>0</v>
      </c>
    </row>
    <row r="82" spans="1:41" ht="15" customHeight="1">
      <c r="A82" s="34"/>
      <c r="B82" s="35" t="s">
        <v>40</v>
      </c>
      <c r="C82" s="36" t="s">
        <v>0</v>
      </c>
      <c r="D82" s="323">
        <f>'День 8'!AO82</f>
        <v>0</v>
      </c>
      <c r="E82" s="38"/>
      <c r="F82" s="56"/>
      <c r="G82" s="56"/>
      <c r="H82" s="21"/>
      <c r="I82" s="21"/>
      <c r="J82" s="56"/>
      <c r="K82" s="56"/>
      <c r="L82" s="56"/>
      <c r="M82" s="56"/>
      <c r="N82" s="70"/>
      <c r="O82" s="70"/>
      <c r="P82" s="56"/>
      <c r="Q82" s="56"/>
      <c r="R82" s="21"/>
      <c r="S82" s="21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97"/>
      <c r="AG82" s="97"/>
      <c r="AH82" s="21"/>
      <c r="AI82" s="21"/>
      <c r="AJ82" s="56"/>
      <c r="AK82" s="56"/>
      <c r="AL82" s="58">
        <f t="shared" si="5"/>
        <v>0</v>
      </c>
      <c r="AM82" s="58">
        <f t="shared" si="6"/>
        <v>0</v>
      </c>
      <c r="AN82" s="59">
        <f t="shared" si="7"/>
        <v>0</v>
      </c>
      <c r="AO82" s="334">
        <f t="shared" si="4"/>
        <v>0</v>
      </c>
    </row>
    <row r="83" spans="1:41" ht="15">
      <c r="A83" s="34"/>
      <c r="B83" s="35" t="s">
        <v>32</v>
      </c>
      <c r="C83" s="36" t="s">
        <v>0</v>
      </c>
      <c r="D83" s="323">
        <f>'День 8'!AO83</f>
        <v>0</v>
      </c>
      <c r="E83" s="38"/>
      <c r="F83" s="56"/>
      <c r="G83" s="56"/>
      <c r="H83" s="21"/>
      <c r="I83" s="21"/>
      <c r="J83" s="56"/>
      <c r="K83" s="56"/>
      <c r="L83" s="56"/>
      <c r="M83" s="56"/>
      <c r="N83" s="70"/>
      <c r="O83" s="70"/>
      <c r="P83" s="56"/>
      <c r="Q83" s="56"/>
      <c r="R83" s="21"/>
      <c r="S83" s="21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97"/>
      <c r="AG83" s="97"/>
      <c r="AH83" s="21"/>
      <c r="AI83" s="21"/>
      <c r="AJ83" s="56"/>
      <c r="AK83" s="56"/>
      <c r="AL83" s="58">
        <f t="shared" si="5"/>
        <v>0</v>
      </c>
      <c r="AM83" s="58">
        <f t="shared" si="6"/>
        <v>0</v>
      </c>
      <c r="AN83" s="59">
        <f t="shared" si="7"/>
        <v>0</v>
      </c>
      <c r="AO83" s="334">
        <f t="shared" si="4"/>
        <v>0</v>
      </c>
    </row>
    <row r="84" spans="1:41" ht="15">
      <c r="A84" s="34"/>
      <c r="B84" s="43" t="s">
        <v>46</v>
      </c>
      <c r="C84" s="36" t="s">
        <v>0</v>
      </c>
      <c r="D84" s="323">
        <f>'День 8'!AO84</f>
        <v>0</v>
      </c>
      <c r="E84" s="38"/>
      <c r="F84" s="56"/>
      <c r="G84" s="56"/>
      <c r="H84" s="21"/>
      <c r="I84" s="21"/>
      <c r="J84" s="56"/>
      <c r="K84" s="56"/>
      <c r="L84" s="56"/>
      <c r="M84" s="56"/>
      <c r="N84" s="70"/>
      <c r="O84" s="70"/>
      <c r="P84" s="56"/>
      <c r="Q84" s="56"/>
      <c r="R84" s="21"/>
      <c r="S84" s="21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97"/>
      <c r="AG84" s="97"/>
      <c r="AH84" s="21"/>
      <c r="AI84" s="21"/>
      <c r="AJ84" s="56"/>
      <c r="AK84" s="56"/>
      <c r="AL84" s="58">
        <f t="shared" si="5"/>
        <v>0</v>
      </c>
      <c r="AM84" s="58">
        <f t="shared" si="6"/>
        <v>0</v>
      </c>
      <c r="AN84" s="59">
        <f t="shared" si="7"/>
        <v>0</v>
      </c>
      <c r="AO84" s="334">
        <f t="shared" si="4"/>
        <v>0</v>
      </c>
    </row>
    <row r="85" spans="1:41" ht="15">
      <c r="A85" s="34"/>
      <c r="B85" s="37" t="s">
        <v>99</v>
      </c>
      <c r="C85" s="36" t="s">
        <v>0</v>
      </c>
      <c r="D85" s="323">
        <f>'День 8'!AO85</f>
        <v>0</v>
      </c>
      <c r="E85" s="38"/>
      <c r="F85" s="56"/>
      <c r="G85" s="56"/>
      <c r="H85" s="21"/>
      <c r="I85" s="21"/>
      <c r="J85" s="56"/>
      <c r="K85" s="56"/>
      <c r="L85" s="56"/>
      <c r="M85" s="56"/>
      <c r="N85" s="70"/>
      <c r="O85" s="70"/>
      <c r="P85" s="56"/>
      <c r="Q85" s="56"/>
      <c r="R85" s="21"/>
      <c r="S85" s="21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97"/>
      <c r="AG85" s="97"/>
      <c r="AH85" s="21"/>
      <c r="AI85" s="21"/>
      <c r="AJ85" s="56"/>
      <c r="AK85" s="56"/>
      <c r="AL85" s="58">
        <f t="shared" si="5"/>
        <v>0</v>
      </c>
      <c r="AM85" s="58">
        <f t="shared" si="6"/>
        <v>0</v>
      </c>
      <c r="AN85" s="59">
        <f t="shared" si="7"/>
        <v>0</v>
      </c>
      <c r="AO85" s="334">
        <f t="shared" si="4"/>
        <v>0</v>
      </c>
    </row>
    <row r="86" spans="1:41" ht="15">
      <c r="A86" s="34"/>
      <c r="B86" s="35" t="s">
        <v>129</v>
      </c>
      <c r="C86" s="36" t="s">
        <v>0</v>
      </c>
      <c r="D86" s="323">
        <f>'День 8'!AO86</f>
        <v>0</v>
      </c>
      <c r="E86" s="38"/>
      <c r="F86" s="56"/>
      <c r="G86" s="56"/>
      <c r="H86" s="21"/>
      <c r="I86" s="21"/>
      <c r="J86" s="56"/>
      <c r="K86" s="56"/>
      <c r="L86" s="56"/>
      <c r="M86" s="56"/>
      <c r="N86" s="70"/>
      <c r="O86" s="70"/>
      <c r="P86" s="56"/>
      <c r="Q86" s="56"/>
      <c r="R86" s="21"/>
      <c r="S86" s="21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97"/>
      <c r="AG86" s="97"/>
      <c r="AH86" s="21"/>
      <c r="AI86" s="21"/>
      <c r="AJ86" s="56"/>
      <c r="AK86" s="56"/>
      <c r="AL86" s="58">
        <f t="shared" si="5"/>
        <v>0</v>
      </c>
      <c r="AM86" s="58">
        <f t="shared" si="6"/>
        <v>0</v>
      </c>
      <c r="AN86" s="59">
        <f t="shared" si="7"/>
        <v>0</v>
      </c>
      <c r="AO86" s="334">
        <f t="shared" si="4"/>
        <v>0</v>
      </c>
    </row>
    <row r="87" spans="1:41" ht="15">
      <c r="A87" s="34"/>
      <c r="B87" s="37" t="s">
        <v>362</v>
      </c>
      <c r="C87" s="36" t="s">
        <v>0</v>
      </c>
      <c r="D87" s="323">
        <f>'День 8'!AO87</f>
        <v>0</v>
      </c>
      <c r="E87" s="38"/>
      <c r="F87" s="56"/>
      <c r="G87" s="56"/>
      <c r="H87" s="21"/>
      <c r="I87" s="21"/>
      <c r="J87" s="56"/>
      <c r="K87" s="56"/>
      <c r="L87" s="56"/>
      <c r="M87" s="56"/>
      <c r="N87" s="70"/>
      <c r="O87" s="70"/>
      <c r="P87" s="56"/>
      <c r="Q87" s="56"/>
      <c r="R87" s="21"/>
      <c r="S87" s="21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97"/>
      <c r="AG87" s="97"/>
      <c r="AH87" s="21"/>
      <c r="AI87" s="21"/>
      <c r="AJ87" s="56"/>
      <c r="AK87" s="56"/>
      <c r="AL87" s="58">
        <f t="shared" si="5"/>
        <v>0</v>
      </c>
      <c r="AM87" s="58">
        <f t="shared" si="6"/>
        <v>0</v>
      </c>
      <c r="AN87" s="59">
        <f t="shared" si="7"/>
        <v>0</v>
      </c>
      <c r="AO87" s="334">
        <f t="shared" si="4"/>
        <v>0</v>
      </c>
    </row>
    <row r="88" spans="1:41" ht="15">
      <c r="A88" s="34"/>
      <c r="B88" s="37" t="s">
        <v>180</v>
      </c>
      <c r="C88" s="36" t="s">
        <v>0</v>
      </c>
      <c r="D88" s="323">
        <f>'День 8'!AO88</f>
        <v>0</v>
      </c>
      <c r="E88" s="38"/>
      <c r="F88" s="56"/>
      <c r="G88" s="56"/>
      <c r="H88" s="21"/>
      <c r="I88" s="21"/>
      <c r="J88" s="56"/>
      <c r="K88" s="56"/>
      <c r="L88" s="56"/>
      <c r="M88" s="56"/>
      <c r="N88" s="70"/>
      <c r="O88" s="70"/>
      <c r="P88" s="56"/>
      <c r="Q88" s="56"/>
      <c r="R88" s="21"/>
      <c r="S88" s="21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97"/>
      <c r="AG88" s="97"/>
      <c r="AH88" s="21"/>
      <c r="AI88" s="21"/>
      <c r="AJ88" s="56"/>
      <c r="AK88" s="56"/>
      <c r="AL88" s="58">
        <f t="shared" si="5"/>
        <v>0</v>
      </c>
      <c r="AM88" s="58">
        <f t="shared" si="6"/>
        <v>0</v>
      </c>
      <c r="AN88" s="59">
        <f t="shared" si="7"/>
        <v>0</v>
      </c>
      <c r="AO88" s="334">
        <f t="shared" si="4"/>
        <v>0</v>
      </c>
    </row>
    <row r="89" spans="1:41" ht="15">
      <c r="A89" s="34"/>
      <c r="B89" s="37" t="s">
        <v>95</v>
      </c>
      <c r="C89" s="36" t="s">
        <v>0</v>
      </c>
      <c r="D89" s="323">
        <f>'День 8'!AO89</f>
        <v>0</v>
      </c>
      <c r="E89" s="38"/>
      <c r="F89" s="56"/>
      <c r="G89" s="56"/>
      <c r="H89" s="21"/>
      <c r="I89" s="21"/>
      <c r="J89" s="56"/>
      <c r="K89" s="56"/>
      <c r="L89" s="56"/>
      <c r="M89" s="56"/>
      <c r="N89" s="70"/>
      <c r="O89" s="70"/>
      <c r="P89" s="56"/>
      <c r="Q89" s="56"/>
      <c r="R89" s="21"/>
      <c r="S89" s="21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97"/>
      <c r="AG89" s="97"/>
      <c r="AH89" s="21"/>
      <c r="AI89" s="21"/>
      <c r="AJ89" s="56"/>
      <c r="AK89" s="56"/>
      <c r="AL89" s="58">
        <f t="shared" si="5"/>
        <v>0</v>
      </c>
      <c r="AM89" s="58">
        <f t="shared" si="6"/>
        <v>0</v>
      </c>
      <c r="AN89" s="59">
        <f t="shared" si="7"/>
        <v>0</v>
      </c>
      <c r="AO89" s="334">
        <f t="shared" si="4"/>
        <v>0</v>
      </c>
    </row>
    <row r="90" spans="1:41" ht="15">
      <c r="A90" s="34"/>
      <c r="B90" s="37" t="s">
        <v>100</v>
      </c>
      <c r="C90" s="36" t="s">
        <v>0</v>
      </c>
      <c r="D90" s="323">
        <f>'День 8'!AO90</f>
        <v>0</v>
      </c>
      <c r="E90" s="38"/>
      <c r="F90" s="56"/>
      <c r="G90" s="56"/>
      <c r="H90" s="21"/>
      <c r="I90" s="21"/>
      <c r="J90" s="56"/>
      <c r="K90" s="56"/>
      <c r="L90" s="56"/>
      <c r="M90" s="56"/>
      <c r="N90" s="70"/>
      <c r="O90" s="70"/>
      <c r="P90" s="56"/>
      <c r="Q90" s="56"/>
      <c r="R90" s="21"/>
      <c r="S90" s="21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97"/>
      <c r="AG90" s="97"/>
      <c r="AH90" s="21"/>
      <c r="AI90" s="21"/>
      <c r="AJ90" s="56"/>
      <c r="AK90" s="56"/>
      <c r="AL90" s="58">
        <f t="shared" si="5"/>
        <v>0</v>
      </c>
      <c r="AM90" s="58">
        <f t="shared" si="6"/>
        <v>0</v>
      </c>
      <c r="AN90" s="59">
        <f t="shared" si="7"/>
        <v>0</v>
      </c>
      <c r="AO90" s="334">
        <f t="shared" si="4"/>
        <v>0</v>
      </c>
    </row>
    <row r="91" spans="1:41" ht="15">
      <c r="A91" s="34"/>
      <c r="B91" s="35" t="s">
        <v>33</v>
      </c>
      <c r="C91" s="36" t="s">
        <v>0</v>
      </c>
      <c r="D91" s="323">
        <f>'День 8'!AO91</f>
        <v>0</v>
      </c>
      <c r="E91" s="38"/>
      <c r="F91" s="56"/>
      <c r="G91" s="56"/>
      <c r="H91" s="21"/>
      <c r="I91" s="21"/>
      <c r="J91" s="56"/>
      <c r="K91" s="56"/>
      <c r="L91" s="56"/>
      <c r="M91" s="56"/>
      <c r="N91" s="70"/>
      <c r="O91" s="70"/>
      <c r="P91" s="56"/>
      <c r="Q91" s="56"/>
      <c r="R91" s="21"/>
      <c r="S91" s="21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97"/>
      <c r="AG91" s="97"/>
      <c r="AH91" s="21"/>
      <c r="AI91" s="21"/>
      <c r="AJ91" s="56"/>
      <c r="AK91" s="56"/>
      <c r="AL91" s="58">
        <f t="shared" si="5"/>
        <v>0</v>
      </c>
      <c r="AM91" s="58">
        <f t="shared" si="6"/>
        <v>0</v>
      </c>
      <c r="AN91" s="59">
        <f t="shared" si="7"/>
        <v>0</v>
      </c>
      <c r="AO91" s="334">
        <f t="shared" si="4"/>
        <v>0</v>
      </c>
    </row>
    <row r="92" spans="1:41" ht="15" customHeight="1">
      <c r="A92" s="34"/>
      <c r="B92" s="35" t="s">
        <v>45</v>
      </c>
      <c r="C92" s="36" t="s">
        <v>0</v>
      </c>
      <c r="D92" s="323">
        <f>'День 8'!AO92</f>
        <v>0</v>
      </c>
      <c r="E92" s="38"/>
      <c r="F92" s="56"/>
      <c r="G92" s="56"/>
      <c r="H92" s="21"/>
      <c r="I92" s="21"/>
      <c r="J92" s="56"/>
      <c r="K92" s="56"/>
      <c r="L92" s="210">
        <v>0.00286</v>
      </c>
      <c r="M92" s="210">
        <v>0.00312</v>
      </c>
      <c r="N92" s="70"/>
      <c r="O92" s="70"/>
      <c r="P92" s="56"/>
      <c r="Q92" s="56"/>
      <c r="R92" s="21"/>
      <c r="S92" s="21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97"/>
      <c r="AG92" s="97"/>
      <c r="AH92" s="21"/>
      <c r="AI92" s="21"/>
      <c r="AJ92" s="56"/>
      <c r="AK92" s="56"/>
      <c r="AL92" s="58">
        <f t="shared" si="5"/>
        <v>0</v>
      </c>
      <c r="AM92" s="58">
        <f t="shared" si="6"/>
        <v>0</v>
      </c>
      <c r="AN92" s="59">
        <f t="shared" si="7"/>
        <v>0</v>
      </c>
      <c r="AO92" s="334">
        <f t="shared" si="4"/>
        <v>0</v>
      </c>
    </row>
    <row r="93" spans="1:41" ht="15" customHeight="1">
      <c r="A93" s="34"/>
      <c r="B93" s="43" t="s">
        <v>153</v>
      </c>
      <c r="C93" s="36" t="s">
        <v>0</v>
      </c>
      <c r="D93" s="323">
        <f>'День 8'!AO93</f>
        <v>0</v>
      </c>
      <c r="E93" s="38"/>
      <c r="F93" s="56"/>
      <c r="G93" s="56"/>
      <c r="H93" s="21"/>
      <c r="I93" s="21"/>
      <c r="J93" s="56"/>
      <c r="K93" s="56"/>
      <c r="L93" s="56"/>
      <c r="M93" s="56"/>
      <c r="N93" s="70"/>
      <c r="O93" s="70"/>
      <c r="P93" s="56"/>
      <c r="Q93" s="56"/>
      <c r="R93" s="21"/>
      <c r="S93" s="21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97"/>
      <c r="AG93" s="97"/>
      <c r="AH93" s="21"/>
      <c r="AI93" s="21"/>
      <c r="AJ93" s="56"/>
      <c r="AK93" s="56"/>
      <c r="AL93" s="58">
        <f t="shared" si="5"/>
        <v>0</v>
      </c>
      <c r="AM93" s="58">
        <f t="shared" si="6"/>
        <v>0</v>
      </c>
      <c r="AN93" s="59">
        <f t="shared" si="7"/>
        <v>0</v>
      </c>
      <c r="AO93" s="334">
        <f t="shared" si="4"/>
        <v>0</v>
      </c>
    </row>
    <row r="94" spans="1:41" ht="15" customHeight="1">
      <c r="A94" s="34"/>
      <c r="B94" s="43" t="s">
        <v>154</v>
      </c>
      <c r="C94" s="36" t="s">
        <v>0</v>
      </c>
      <c r="D94" s="323">
        <f>'День 8'!AO94</f>
        <v>0</v>
      </c>
      <c r="E94" s="38"/>
      <c r="F94" s="56"/>
      <c r="G94" s="56"/>
      <c r="H94" s="21"/>
      <c r="I94" s="21"/>
      <c r="J94" s="56"/>
      <c r="K94" s="56"/>
      <c r="L94" s="56"/>
      <c r="M94" s="56"/>
      <c r="N94" s="70"/>
      <c r="O94" s="70"/>
      <c r="P94" s="56"/>
      <c r="Q94" s="56"/>
      <c r="R94" s="21"/>
      <c r="S94" s="21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97"/>
      <c r="AG94" s="97"/>
      <c r="AH94" s="21"/>
      <c r="AI94" s="21"/>
      <c r="AJ94" s="56"/>
      <c r="AK94" s="56"/>
      <c r="AL94" s="58">
        <f t="shared" si="5"/>
        <v>0</v>
      </c>
      <c r="AM94" s="58">
        <f t="shared" si="6"/>
        <v>0</v>
      </c>
      <c r="AN94" s="59">
        <f t="shared" si="7"/>
        <v>0</v>
      </c>
      <c r="AO94" s="334">
        <f t="shared" si="4"/>
        <v>0</v>
      </c>
    </row>
    <row r="95" spans="1:41" ht="15" customHeight="1">
      <c r="A95" s="34"/>
      <c r="B95" s="43" t="s">
        <v>155</v>
      </c>
      <c r="C95" s="36" t="s">
        <v>0</v>
      </c>
      <c r="D95" s="323">
        <f>'День 8'!AO95</f>
        <v>0</v>
      </c>
      <c r="E95" s="38"/>
      <c r="F95" s="56"/>
      <c r="G95" s="56"/>
      <c r="H95" s="21"/>
      <c r="I95" s="21"/>
      <c r="J95" s="56"/>
      <c r="K95" s="56"/>
      <c r="L95" s="56"/>
      <c r="M95" s="56"/>
      <c r="N95" s="70"/>
      <c r="O95" s="70"/>
      <c r="P95" s="56"/>
      <c r="Q95" s="56"/>
      <c r="R95" s="155"/>
      <c r="S95" s="155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97"/>
      <c r="AG95" s="97"/>
      <c r="AH95" s="21"/>
      <c r="AI95" s="21"/>
      <c r="AJ95" s="56"/>
      <c r="AK95" s="56"/>
      <c r="AL95" s="58">
        <f t="shared" si="5"/>
        <v>0</v>
      </c>
      <c r="AM95" s="58">
        <f t="shared" si="6"/>
        <v>0</v>
      </c>
      <c r="AN95" s="59">
        <f t="shared" si="7"/>
        <v>0</v>
      </c>
      <c r="AO95" s="334">
        <f t="shared" si="4"/>
        <v>0</v>
      </c>
    </row>
    <row r="96" spans="1:41" ht="15" customHeight="1">
      <c r="A96" s="34"/>
      <c r="B96" s="43" t="s">
        <v>65</v>
      </c>
      <c r="C96" s="36" t="s">
        <v>0</v>
      </c>
      <c r="D96" s="323">
        <f>'День 8'!AO96</f>
        <v>0</v>
      </c>
      <c r="E96" s="38"/>
      <c r="F96" s="56"/>
      <c r="G96" s="56"/>
      <c r="H96" s="21"/>
      <c r="I96" s="21"/>
      <c r="J96" s="56"/>
      <c r="K96" s="56"/>
      <c r="L96" s="56"/>
      <c r="M96" s="56"/>
      <c r="N96" s="70"/>
      <c r="O96" s="70"/>
      <c r="P96" s="56"/>
      <c r="Q96" s="56"/>
      <c r="R96" s="21"/>
      <c r="S96" s="21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97"/>
      <c r="AG96" s="97"/>
      <c r="AH96" s="21"/>
      <c r="AI96" s="21"/>
      <c r="AJ96" s="56"/>
      <c r="AK96" s="56"/>
      <c r="AL96" s="58">
        <f t="shared" si="5"/>
        <v>0</v>
      </c>
      <c r="AM96" s="58">
        <f t="shared" si="6"/>
        <v>0</v>
      </c>
      <c r="AN96" s="59">
        <f t="shared" si="7"/>
        <v>0</v>
      </c>
      <c r="AO96" s="334">
        <f t="shared" si="4"/>
        <v>0</v>
      </c>
    </row>
    <row r="97" spans="1:41" ht="15" customHeight="1">
      <c r="A97" s="34"/>
      <c r="B97" s="35" t="s">
        <v>62</v>
      </c>
      <c r="C97" s="36" t="s">
        <v>0</v>
      </c>
      <c r="D97" s="323">
        <f>'День 8'!AO97</f>
        <v>0</v>
      </c>
      <c r="E97" s="38"/>
      <c r="F97" s="56"/>
      <c r="G97" s="56"/>
      <c r="H97" s="21"/>
      <c r="I97" s="21"/>
      <c r="J97" s="56"/>
      <c r="K97" s="56"/>
      <c r="L97" s="56"/>
      <c r="M97" s="56"/>
      <c r="N97" s="70"/>
      <c r="O97" s="70"/>
      <c r="P97" s="56"/>
      <c r="Q97" s="56"/>
      <c r="R97" s="21"/>
      <c r="S97" s="21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97"/>
      <c r="AG97" s="97"/>
      <c r="AH97" s="21"/>
      <c r="AI97" s="21"/>
      <c r="AJ97" s="56"/>
      <c r="AK97" s="56"/>
      <c r="AL97" s="58">
        <f t="shared" si="5"/>
        <v>0</v>
      </c>
      <c r="AM97" s="58">
        <f t="shared" si="6"/>
        <v>0</v>
      </c>
      <c r="AN97" s="59">
        <f t="shared" si="7"/>
        <v>0</v>
      </c>
      <c r="AO97" s="334">
        <f t="shared" si="4"/>
        <v>0</v>
      </c>
    </row>
    <row r="98" spans="1:41" ht="15">
      <c r="A98" s="125">
        <v>25</v>
      </c>
      <c r="B98" s="126" t="s">
        <v>156</v>
      </c>
      <c r="C98" s="119" t="s">
        <v>0</v>
      </c>
      <c r="D98" s="323">
        <f>'День 8'!AO98</f>
        <v>0</v>
      </c>
      <c r="E98" s="128"/>
      <c r="F98" s="56"/>
      <c r="G98" s="56"/>
      <c r="H98" s="21"/>
      <c r="I98" s="21"/>
      <c r="J98" s="56"/>
      <c r="K98" s="56"/>
      <c r="L98" s="56"/>
      <c r="M98" s="56"/>
      <c r="N98" s="70"/>
      <c r="O98" s="70"/>
      <c r="P98" s="56"/>
      <c r="Q98" s="56"/>
      <c r="R98" s="21"/>
      <c r="S98" s="21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97"/>
      <c r="AG98" s="97"/>
      <c r="AH98" s="21"/>
      <c r="AI98" s="21"/>
      <c r="AJ98" s="56"/>
      <c r="AK98" s="56"/>
      <c r="AL98" s="122">
        <f>AL99+AL100+AL101+AL102+AL103</f>
        <v>0</v>
      </c>
      <c r="AM98" s="122">
        <f>AM99+AM100+AM101+AM102+AM103</f>
        <v>0</v>
      </c>
      <c r="AN98" s="122">
        <f>AN99+AN100+AN101+AN102+AN103</f>
        <v>0</v>
      </c>
      <c r="AO98" s="334">
        <f t="shared" si="4"/>
        <v>0</v>
      </c>
    </row>
    <row r="99" spans="1:41" ht="15">
      <c r="A99" s="45"/>
      <c r="B99" s="43" t="s">
        <v>190</v>
      </c>
      <c r="C99" s="36" t="s">
        <v>0</v>
      </c>
      <c r="D99" s="323">
        <f>'День 8'!AO99</f>
        <v>0</v>
      </c>
      <c r="E99" s="38"/>
      <c r="F99" s="56"/>
      <c r="G99" s="56"/>
      <c r="H99" s="21"/>
      <c r="I99" s="21"/>
      <c r="J99" s="56"/>
      <c r="K99" s="56"/>
      <c r="L99" s="56"/>
      <c r="M99" s="56"/>
      <c r="N99" s="70"/>
      <c r="O99" s="70"/>
      <c r="P99" s="56"/>
      <c r="Q99" s="56"/>
      <c r="R99" s="21"/>
      <c r="S99" s="21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97"/>
      <c r="AG99" s="97"/>
      <c r="AH99" s="21"/>
      <c r="AI99" s="21"/>
      <c r="AJ99" s="56"/>
      <c r="AK99" s="56"/>
      <c r="AL99" s="58">
        <f t="shared" si="5"/>
        <v>0</v>
      </c>
      <c r="AM99" s="58">
        <f t="shared" si="6"/>
        <v>0</v>
      </c>
      <c r="AN99" s="59">
        <f t="shared" si="7"/>
        <v>0</v>
      </c>
      <c r="AO99" s="334">
        <f t="shared" si="4"/>
        <v>0</v>
      </c>
    </row>
    <row r="100" spans="1:41" ht="15">
      <c r="A100" s="45"/>
      <c r="B100" s="43" t="s">
        <v>203</v>
      </c>
      <c r="C100" s="36" t="s">
        <v>0</v>
      </c>
      <c r="D100" s="323">
        <f>'День 8'!AO100</f>
        <v>0</v>
      </c>
      <c r="E100" s="38"/>
      <c r="F100" s="56"/>
      <c r="G100" s="56"/>
      <c r="H100" s="21"/>
      <c r="I100" s="21"/>
      <c r="J100" s="56"/>
      <c r="K100" s="56"/>
      <c r="L100" s="56"/>
      <c r="M100" s="56"/>
      <c r="N100" s="70"/>
      <c r="O100" s="70"/>
      <c r="P100" s="56"/>
      <c r="Q100" s="56"/>
      <c r="R100" s="21"/>
      <c r="S100" s="21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97"/>
      <c r="AG100" s="97"/>
      <c r="AH100" s="21"/>
      <c r="AI100" s="21"/>
      <c r="AJ100" s="56"/>
      <c r="AK100" s="56"/>
      <c r="AL100" s="58">
        <f t="shared" si="5"/>
        <v>0</v>
      </c>
      <c r="AM100" s="58">
        <f t="shared" si="6"/>
        <v>0</v>
      </c>
      <c r="AN100" s="59">
        <f t="shared" si="7"/>
        <v>0</v>
      </c>
      <c r="AO100" s="334">
        <f t="shared" si="4"/>
        <v>0</v>
      </c>
    </row>
    <row r="101" spans="1:41" ht="15">
      <c r="A101" s="45"/>
      <c r="B101" s="43" t="s">
        <v>124</v>
      </c>
      <c r="C101" s="36" t="s">
        <v>0</v>
      </c>
      <c r="D101" s="323">
        <f>'День 8'!AO101</f>
        <v>0</v>
      </c>
      <c r="E101" s="38"/>
      <c r="F101" s="56"/>
      <c r="G101" s="56"/>
      <c r="H101" s="21"/>
      <c r="I101" s="21"/>
      <c r="J101" s="56"/>
      <c r="K101" s="56"/>
      <c r="L101" s="56"/>
      <c r="M101" s="56"/>
      <c r="N101" s="70"/>
      <c r="O101" s="70"/>
      <c r="P101" s="56"/>
      <c r="Q101" s="56"/>
      <c r="R101" s="21"/>
      <c r="S101" s="21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97"/>
      <c r="AG101" s="97"/>
      <c r="AH101" s="21"/>
      <c r="AI101" s="21"/>
      <c r="AJ101" s="56"/>
      <c r="AK101" s="56"/>
      <c r="AL101" s="58">
        <f t="shared" si="5"/>
        <v>0</v>
      </c>
      <c r="AM101" s="58">
        <f t="shared" si="6"/>
        <v>0</v>
      </c>
      <c r="AN101" s="59">
        <f t="shared" si="7"/>
        <v>0</v>
      </c>
      <c r="AO101" s="334">
        <f t="shared" si="4"/>
        <v>0</v>
      </c>
    </row>
    <row r="102" spans="1:41" ht="15">
      <c r="A102" s="34"/>
      <c r="B102" s="35" t="s">
        <v>53</v>
      </c>
      <c r="C102" s="36" t="s">
        <v>0</v>
      </c>
      <c r="D102" s="323">
        <f>'День 8'!AO102</f>
        <v>0</v>
      </c>
      <c r="E102" s="38"/>
      <c r="F102" s="56"/>
      <c r="G102" s="56"/>
      <c r="H102" s="21"/>
      <c r="I102" s="21"/>
      <c r="J102" s="56"/>
      <c r="K102" s="56"/>
      <c r="L102" s="56"/>
      <c r="M102" s="56"/>
      <c r="N102" s="70"/>
      <c r="O102" s="70"/>
      <c r="P102" s="56"/>
      <c r="Q102" s="56"/>
      <c r="R102" s="21"/>
      <c r="S102" s="21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97"/>
      <c r="AG102" s="97"/>
      <c r="AH102" s="21"/>
      <c r="AI102" s="21"/>
      <c r="AJ102" s="56"/>
      <c r="AK102" s="56"/>
      <c r="AL102" s="58">
        <f t="shared" si="5"/>
        <v>0</v>
      </c>
      <c r="AM102" s="58">
        <f t="shared" si="6"/>
        <v>0</v>
      </c>
      <c r="AN102" s="59">
        <f t="shared" si="7"/>
        <v>0</v>
      </c>
      <c r="AO102" s="334">
        <f t="shared" si="4"/>
        <v>0</v>
      </c>
    </row>
    <row r="103" spans="1:41" ht="15">
      <c r="A103" s="46"/>
      <c r="B103" s="47" t="s">
        <v>57</v>
      </c>
      <c r="C103" s="36" t="s">
        <v>0</v>
      </c>
      <c r="D103" s="323">
        <f>'День 8'!AO103</f>
        <v>0</v>
      </c>
      <c r="E103" s="38"/>
      <c r="F103" s="56"/>
      <c r="G103" s="56"/>
      <c r="H103" s="21"/>
      <c r="I103" s="21"/>
      <c r="J103" s="56"/>
      <c r="K103" s="56"/>
      <c r="L103" s="56"/>
      <c r="M103" s="56"/>
      <c r="N103" s="70"/>
      <c r="O103" s="70"/>
      <c r="P103" s="56"/>
      <c r="Q103" s="56"/>
      <c r="R103" s="21"/>
      <c r="S103" s="21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97"/>
      <c r="AG103" s="97"/>
      <c r="AH103" s="21"/>
      <c r="AI103" s="21"/>
      <c r="AJ103" s="56"/>
      <c r="AK103" s="56"/>
      <c r="AL103" s="58">
        <f t="shared" si="5"/>
        <v>0</v>
      </c>
      <c r="AM103" s="58">
        <f t="shared" si="6"/>
        <v>0</v>
      </c>
      <c r="AN103" s="59">
        <f t="shared" si="7"/>
        <v>0</v>
      </c>
      <c r="AO103" s="334">
        <f t="shared" si="4"/>
        <v>0</v>
      </c>
    </row>
    <row r="104" spans="1:41" ht="15">
      <c r="A104" s="125">
        <v>26</v>
      </c>
      <c r="B104" s="126" t="s">
        <v>158</v>
      </c>
      <c r="C104" s="119" t="s">
        <v>0</v>
      </c>
      <c r="D104" s="323">
        <f>'День 8'!AO104</f>
        <v>0</v>
      </c>
      <c r="E104" s="128"/>
      <c r="F104" s="56"/>
      <c r="G104" s="56"/>
      <c r="H104" s="21"/>
      <c r="I104" s="21"/>
      <c r="J104" s="56"/>
      <c r="K104" s="56"/>
      <c r="L104" s="56"/>
      <c r="M104" s="56"/>
      <c r="N104" s="70"/>
      <c r="O104" s="70"/>
      <c r="P104" s="56"/>
      <c r="Q104" s="56"/>
      <c r="R104" s="21"/>
      <c r="S104" s="21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97"/>
      <c r="AG104" s="97"/>
      <c r="AH104" s="21"/>
      <c r="AI104" s="21"/>
      <c r="AJ104" s="56"/>
      <c r="AK104" s="56"/>
      <c r="AL104" s="122">
        <f>AL105+AL106</f>
        <v>0</v>
      </c>
      <c r="AM104" s="122">
        <f>AM105+AM106</f>
        <v>0</v>
      </c>
      <c r="AN104" s="122">
        <f>AN105+AN106</f>
        <v>0</v>
      </c>
      <c r="AO104" s="334">
        <f t="shared" si="4"/>
        <v>0</v>
      </c>
    </row>
    <row r="105" spans="1:41" ht="15">
      <c r="A105" s="34"/>
      <c r="B105" s="37" t="s">
        <v>41</v>
      </c>
      <c r="C105" s="36" t="s">
        <v>0</v>
      </c>
      <c r="D105" s="323">
        <f>'День 8'!AO105</f>
        <v>0</v>
      </c>
      <c r="E105" s="38"/>
      <c r="F105" s="56"/>
      <c r="G105" s="56"/>
      <c r="H105" s="21"/>
      <c r="I105" s="21"/>
      <c r="J105" s="56"/>
      <c r="K105" s="56"/>
      <c r="L105" s="56"/>
      <c r="M105" s="56"/>
      <c r="N105" s="70"/>
      <c r="O105" s="70"/>
      <c r="P105" s="56"/>
      <c r="Q105" s="56"/>
      <c r="R105" s="21"/>
      <c r="S105" s="21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97"/>
      <c r="AG105" s="97"/>
      <c r="AH105" s="21"/>
      <c r="AI105" s="21"/>
      <c r="AJ105" s="56"/>
      <c r="AK105" s="56"/>
      <c r="AL105" s="58">
        <f t="shared" si="5"/>
        <v>0</v>
      </c>
      <c r="AM105" s="58">
        <f t="shared" si="6"/>
        <v>0</v>
      </c>
      <c r="AN105" s="59">
        <f t="shared" si="7"/>
        <v>0</v>
      </c>
      <c r="AO105" s="334">
        <f t="shared" si="4"/>
        <v>0</v>
      </c>
    </row>
    <row r="106" spans="1:41" ht="15">
      <c r="A106" s="34"/>
      <c r="B106" s="37" t="s">
        <v>303</v>
      </c>
      <c r="C106" s="36" t="s">
        <v>0</v>
      </c>
      <c r="D106" s="323">
        <f>'День 8'!AO106</f>
        <v>0</v>
      </c>
      <c r="E106" s="38"/>
      <c r="F106" s="56"/>
      <c r="G106" s="56"/>
      <c r="H106" s="21"/>
      <c r="I106" s="21"/>
      <c r="J106" s="56"/>
      <c r="K106" s="56"/>
      <c r="L106" s="56"/>
      <c r="M106" s="56"/>
      <c r="N106" s="70"/>
      <c r="O106" s="70"/>
      <c r="P106" s="56"/>
      <c r="Q106" s="56"/>
      <c r="R106" s="21"/>
      <c r="S106" s="21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97"/>
      <c r="AG106" s="97"/>
      <c r="AH106" s="21"/>
      <c r="AI106" s="21"/>
      <c r="AJ106" s="56"/>
      <c r="AK106" s="56"/>
      <c r="AL106" s="58">
        <f t="shared" si="5"/>
        <v>0</v>
      </c>
      <c r="AM106" s="58">
        <f t="shared" si="6"/>
        <v>0</v>
      </c>
      <c r="AN106" s="59">
        <f t="shared" si="7"/>
        <v>0</v>
      </c>
      <c r="AO106" s="334">
        <f t="shared" si="4"/>
        <v>0</v>
      </c>
    </row>
    <row r="107" spans="1:41" ht="15">
      <c r="A107" s="125">
        <v>27</v>
      </c>
      <c r="B107" s="127" t="s">
        <v>176</v>
      </c>
      <c r="C107" s="119" t="s">
        <v>0</v>
      </c>
      <c r="D107" s="323">
        <f>'День 8'!AO107</f>
        <v>0</v>
      </c>
      <c r="E107" s="128"/>
      <c r="F107" s="56"/>
      <c r="G107" s="56"/>
      <c r="H107" s="21"/>
      <c r="I107" s="21"/>
      <c r="J107" s="56"/>
      <c r="K107" s="56"/>
      <c r="L107" s="56"/>
      <c r="M107" s="56"/>
      <c r="N107" s="70"/>
      <c r="O107" s="70"/>
      <c r="P107" s="56"/>
      <c r="Q107" s="56"/>
      <c r="R107" s="21"/>
      <c r="S107" s="21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97"/>
      <c r="AG107" s="97"/>
      <c r="AH107" s="21"/>
      <c r="AI107" s="21"/>
      <c r="AJ107" s="56"/>
      <c r="AK107" s="56"/>
      <c r="AL107" s="107">
        <f t="shared" si="5"/>
        <v>0</v>
      </c>
      <c r="AM107" s="107">
        <f t="shared" si="6"/>
        <v>0</v>
      </c>
      <c r="AN107" s="107">
        <f t="shared" si="7"/>
        <v>0</v>
      </c>
      <c r="AO107" s="334">
        <f t="shared" si="4"/>
        <v>0</v>
      </c>
    </row>
    <row r="108" spans="1:41" ht="15">
      <c r="A108" s="117">
        <v>28</v>
      </c>
      <c r="B108" s="128" t="s">
        <v>107</v>
      </c>
      <c r="C108" s="119" t="s">
        <v>0</v>
      </c>
      <c r="D108" s="323">
        <f>'День 8'!AO108</f>
        <v>0</v>
      </c>
      <c r="E108" s="128"/>
      <c r="F108" s="56"/>
      <c r="G108" s="56"/>
      <c r="H108" s="21"/>
      <c r="I108" s="21"/>
      <c r="J108" s="56"/>
      <c r="K108" s="56"/>
      <c r="L108" s="56"/>
      <c r="M108" s="56"/>
      <c r="N108" s="70"/>
      <c r="O108" s="70"/>
      <c r="P108" s="56"/>
      <c r="Q108" s="56"/>
      <c r="R108" s="21"/>
      <c r="S108" s="21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97"/>
      <c r="AG108" s="97"/>
      <c r="AH108" s="21"/>
      <c r="AI108" s="21"/>
      <c r="AJ108" s="56"/>
      <c r="AK108" s="56"/>
      <c r="AL108" s="107">
        <f t="shared" si="5"/>
        <v>0</v>
      </c>
      <c r="AM108" s="107">
        <f t="shared" si="6"/>
        <v>0</v>
      </c>
      <c r="AN108" s="107">
        <f t="shared" si="7"/>
        <v>0</v>
      </c>
      <c r="AO108" s="334">
        <f t="shared" si="4"/>
        <v>0</v>
      </c>
    </row>
    <row r="109" spans="1:41" ht="15">
      <c r="A109" s="117">
        <v>29</v>
      </c>
      <c r="B109" s="128" t="s">
        <v>191</v>
      </c>
      <c r="C109" s="119" t="s">
        <v>0</v>
      </c>
      <c r="D109" s="323">
        <f>'День 8'!AO109</f>
        <v>0</v>
      </c>
      <c r="E109" s="128"/>
      <c r="F109" s="56"/>
      <c r="G109" s="56"/>
      <c r="H109" s="21"/>
      <c r="I109" s="21"/>
      <c r="J109" s="56"/>
      <c r="K109" s="56"/>
      <c r="L109" s="56"/>
      <c r="M109" s="56"/>
      <c r="N109" s="70"/>
      <c r="O109" s="70"/>
      <c r="P109" s="56"/>
      <c r="Q109" s="56"/>
      <c r="R109" s="21"/>
      <c r="S109" s="21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97"/>
      <c r="AG109" s="97"/>
      <c r="AH109" s="21"/>
      <c r="AI109" s="21"/>
      <c r="AJ109" s="56"/>
      <c r="AK109" s="56"/>
      <c r="AL109" s="107">
        <f t="shared" si="5"/>
        <v>0</v>
      </c>
      <c r="AM109" s="107">
        <f t="shared" si="6"/>
        <v>0</v>
      </c>
      <c r="AN109" s="107">
        <f t="shared" si="7"/>
        <v>0</v>
      </c>
      <c r="AO109" s="334">
        <f t="shared" si="4"/>
        <v>0</v>
      </c>
    </row>
    <row r="110" spans="1:41" ht="15">
      <c r="A110" s="117">
        <v>30</v>
      </c>
      <c r="B110" s="119" t="s">
        <v>52</v>
      </c>
      <c r="C110" s="119" t="s">
        <v>0</v>
      </c>
      <c r="D110" s="323">
        <f>'День 8'!AO110</f>
        <v>0</v>
      </c>
      <c r="E110" s="128"/>
      <c r="F110" s="56"/>
      <c r="G110" s="56"/>
      <c r="H110" s="21"/>
      <c r="I110" s="21"/>
      <c r="J110" s="56"/>
      <c r="K110" s="56"/>
      <c r="L110" s="56"/>
      <c r="M110" s="56"/>
      <c r="N110" s="70"/>
      <c r="O110" s="70"/>
      <c r="P110" s="210">
        <v>0.0036</v>
      </c>
      <c r="Q110" s="210">
        <v>0.0048</v>
      </c>
      <c r="R110" s="202">
        <v>0.0006</v>
      </c>
      <c r="S110" s="202">
        <v>0.00084</v>
      </c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210">
        <v>0.0066</v>
      </c>
      <c r="AE110" s="210">
        <v>0.0078</v>
      </c>
      <c r="AF110" s="158"/>
      <c r="AG110" s="158"/>
      <c r="AH110" s="21"/>
      <c r="AI110" s="21"/>
      <c r="AJ110" s="56"/>
      <c r="AK110" s="56"/>
      <c r="AL110" s="107">
        <f t="shared" si="5"/>
        <v>0</v>
      </c>
      <c r="AM110" s="107">
        <f t="shared" si="6"/>
        <v>0</v>
      </c>
      <c r="AN110" s="107">
        <f t="shared" si="7"/>
        <v>0</v>
      </c>
      <c r="AO110" s="334">
        <f t="shared" si="4"/>
        <v>0</v>
      </c>
    </row>
    <row r="111" spans="18:41" ht="15">
      <c r="R111" s="63"/>
      <c r="S111" s="63"/>
      <c r="T111" s="63"/>
      <c r="U111" s="63"/>
      <c r="AK111" s="1" t="s">
        <v>138</v>
      </c>
      <c r="AL111" s="103">
        <v>0.048</v>
      </c>
      <c r="AM111" s="104" t="s">
        <v>137</v>
      </c>
      <c r="AN111" s="105">
        <f>AN110/AL111</f>
        <v>0</v>
      </c>
      <c r="AO111" s="334">
        <f t="shared" si="4"/>
        <v>0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AO1:AO2"/>
    <mergeCell ref="AL1:AM1"/>
    <mergeCell ref="AN1:AN2"/>
    <mergeCell ref="X2:Y2"/>
    <mergeCell ref="Z2:AA2"/>
    <mergeCell ref="AD2:AE2"/>
    <mergeCell ref="AH2:AI2"/>
    <mergeCell ref="F1:AK1"/>
    <mergeCell ref="AB2:AC2"/>
    <mergeCell ref="V2:W2"/>
    <mergeCell ref="T2:U2"/>
    <mergeCell ref="F2:G2"/>
    <mergeCell ref="H2:I2"/>
    <mergeCell ref="N2:O2"/>
    <mergeCell ref="J2:K2"/>
    <mergeCell ref="AJ2:AK2"/>
    <mergeCell ref="AF2:AG2"/>
    <mergeCell ref="L2:M2"/>
    <mergeCell ref="P2:Q2"/>
    <mergeCell ref="R2:S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Эльвира</cp:lastModifiedBy>
  <cp:lastPrinted>2024-01-09T10:22:09Z</cp:lastPrinted>
  <dcterms:created xsi:type="dcterms:W3CDTF">2018-11-14T08:08:05Z</dcterms:created>
  <dcterms:modified xsi:type="dcterms:W3CDTF">2024-01-10T10:44:58Z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